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delta.sm.ee/dhs/webdav/f7cd3da5ea004578a22edbc8e3ab290788a11096/47008010228/c1c626bf-82b2-4925-938c-c31290e81adf/"/>
    </mc:Choice>
  </mc:AlternateContent>
  <xr:revisionPtr revIDLastSave="0" documentId="13_ncr:1_{50F811F5-5D3B-4C52-BAF7-050074E1B64F}" xr6:coauthVersionLast="47" xr6:coauthVersionMax="47" xr10:uidLastSave="{00000000-0000-0000-0000-000000000000}"/>
  <bookViews>
    <workbookView xWindow="-120" yWindow="-120" windowWidth="29040" windowHeight="15720" tabRatio="778" activeTab="1" xr2:uid="{6EFC8FAF-3D51-4DDB-8428-28B699436F57}"/>
  </bookViews>
  <sheets>
    <sheet name="VA-sisesed, internal" sheetId="7" r:id="rId1"/>
    <sheet name="VA-vahelised, external" sheetId="8" r:id="rId2"/>
    <sheet name="Tekstiparagrahvi muudatus" sheetId="19" r:id="rId3"/>
  </sheets>
  <definedNames>
    <definedName name="_xlnm._FilterDatabase" localSheetId="0" hidden="1">'VA-sisesed, internal'!$A$2:$J$2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3" i="7" l="1"/>
  <c r="A54" i="7"/>
  <c r="A4" i="7"/>
  <c r="A5"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50" i="7"/>
  <c r="A36" i="7"/>
  <c r="A3" i="7"/>
  <c r="A47" i="7"/>
  <c r="A48" i="7"/>
  <c r="A49" i="7"/>
  <c r="A38" i="7"/>
  <c r="A52" i="7"/>
  <c r="A6" i="8" l="1"/>
  <c r="A5" i="8"/>
  <c r="A42" i="7"/>
  <c r="A40" i="7"/>
  <c r="A55" i="7"/>
  <c r="A56" i="7"/>
  <c r="A57" i="7"/>
  <c r="A58" i="7"/>
  <c r="A59" i="7"/>
  <c r="A60" i="7"/>
  <c r="A61" i="7"/>
  <c r="A62" i="7"/>
  <c r="A63" i="7"/>
  <c r="A64" i="7"/>
  <c r="A65" i="7"/>
  <c r="A66" i="7"/>
  <c r="A67" i="7"/>
  <c r="A4"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alcChain>
</file>

<file path=xl/sharedStrings.xml><?xml version="1.0" encoding="utf-8"?>
<sst xmlns="http://schemas.openxmlformats.org/spreadsheetml/2006/main" count="209" uniqueCount="53">
  <si>
    <t>Osapool</t>
  </si>
  <si>
    <t>JUM</t>
  </si>
  <si>
    <t>RAM</t>
  </si>
  <si>
    <t>SOM</t>
  </si>
  <si>
    <t>KOHUSTUSLIK</t>
  </si>
  <si>
    <t>SOOVITUSLIK</t>
  </si>
  <si>
    <t>Nr
(valem)</t>
  </si>
  <si>
    <r>
      <t xml:space="preserve">Programm
</t>
    </r>
    <r>
      <rPr>
        <i/>
        <sz val="10"/>
        <color theme="1"/>
        <rFont val="Calibri"/>
        <family val="2"/>
        <charset val="186"/>
        <scheme val="minor"/>
      </rPr>
      <t>(kulude puhul)</t>
    </r>
  </si>
  <si>
    <r>
      <t xml:space="preserve">Programmi tegevus
</t>
    </r>
    <r>
      <rPr>
        <i/>
        <sz val="10"/>
        <color theme="1"/>
        <rFont val="Calibri"/>
        <family val="2"/>
        <charset val="186"/>
        <scheme val="minor"/>
      </rPr>
      <t>(kulude puhul)</t>
    </r>
  </si>
  <si>
    <r>
      <t xml:space="preserve">Objektikood
</t>
    </r>
    <r>
      <rPr>
        <i/>
        <sz val="10"/>
        <color theme="1"/>
        <rFont val="Calibri"/>
        <family val="2"/>
        <charset val="186"/>
        <scheme val="minor"/>
      </rPr>
      <t>(kui olemas)</t>
    </r>
  </si>
  <si>
    <r>
      <t xml:space="preserve">Objekti nimetus
</t>
    </r>
    <r>
      <rPr>
        <i/>
        <sz val="10"/>
        <color theme="1"/>
        <rFont val="Calibri"/>
        <family val="2"/>
        <charset val="186"/>
        <scheme val="minor"/>
      </rPr>
      <t>(kui Objektikood olemas)</t>
    </r>
  </si>
  <si>
    <t>Eelarve liik</t>
  </si>
  <si>
    <t>Eelarve konto</t>
  </si>
  <si>
    <t>Vahendite mahu korrigeerimine,
eurodes</t>
  </si>
  <si>
    <t>Muudatusettepaneku selgitused</t>
  </si>
  <si>
    <t>Vahendite mahu korrigeerimine,
eurodes  2025</t>
  </si>
  <si>
    <t>Inimkeskse tervishoiu programm</t>
  </si>
  <si>
    <t>Nakkushaiguste leviku tõkestamine (vaktsineerimine, AMR)</t>
  </si>
  <si>
    <t>SE000028</t>
  </si>
  <si>
    <t>AS Riigi Kinnisvara vahendid</t>
  </si>
  <si>
    <t>Personali võimekus, juhtimine ja vastutus</t>
  </si>
  <si>
    <t>Ravimite, verepreparaatide ja meditsiiniseadmete kättesaadavus</t>
  </si>
  <si>
    <t>Teenuste mudelite ümberkujundamine</t>
  </si>
  <si>
    <t>Tervisesüsteemi kvaliteet ja patsiendiohutus</t>
  </si>
  <si>
    <t>Tervist toetava keskkonna programm</t>
  </si>
  <si>
    <t>Kemikaalide ohutus ja riskide vähendamine</t>
  </si>
  <si>
    <t>Toodete ja teenuste ohutus ja riskide vähendamine</t>
  </si>
  <si>
    <t>Vee, õhu ning müra ja kiirgusega seotud terviseriskid</t>
  </si>
  <si>
    <t>SoM suunab teadusuuringute eelarvest  vahendid Tervise Arengu Instituudile „Objektiivsete mõõtmistega kehalise aktiivsuse, une ja vaimse tervise uuringu“ läbiviimiseks.  Muutub eelarve jaotus tegevuste ja programmide vahel.</t>
  </si>
  <si>
    <t>SOM - int - 17</t>
  </si>
  <si>
    <t>SOM - int - 18</t>
  </si>
  <si>
    <t>Sotsiaalkaitseministri määruse "Sotsiaalhoolekandealaste statistiliste aruannete koostamise nõuded, andmete koosseis ja esitamise kord“ tehakse muudatused ning S- ja H-veebi rakendustegevused (aruannete ettevalmistamise, aruannete esitajate nõustamise ja andmete üle vaatamise rolli täpsustamine) antakse üle SKA-le ning sellega seoses suunatakse SoM eelarvest SKA eelarvesse 0,5 analüütiku ametikohta.  Muutub eelarve jaotus tegevuste ja programmide vahel.</t>
  </si>
  <si>
    <t>SOM - int - 19</t>
  </si>
  <si>
    <t>SOM - int - 20</t>
  </si>
  <si>
    <t>SOM - int - 23</t>
  </si>
  <si>
    <t>Inimeste terviseharitus ja põhiõiguste kaitse</t>
  </si>
  <si>
    <t>SOM - int - 24</t>
  </si>
  <si>
    <t>Vastaspool</t>
  </si>
  <si>
    <t>Vanemaealiste programm</t>
  </si>
  <si>
    <t>Pensionisüsteemi kujundamine ja hüvitiste maksmine</t>
  </si>
  <si>
    <t>JUM suunab SoMi valitsemisala eelarvesse 13 461 eurot Pärnu riigimajas kriminaalhoolduse kasutusse antud ruumide eest. Vastavalt riigimajade kokkuleppele kannab riigimajaga liituja vabastatud ruumide eest hüvitise asutuse eelarvesse, kes ruumid vabastas (SKA). KRHO alustab riigimajas hiljemalt 01.06, seega 2025. aasta eelarves tõstetakse JUMi eelarvest SKA eelarvesse 7 kuu üüriraha.</t>
  </si>
  <si>
    <t>SoM eraldab 47 802 eurot RaMile (Riigi Tugiteenuste Keskusele), et katta avatud toetusvoorude menetlemise kulud. Kulud kaetakse toetusvoorude eelarvetest: „Tervishoiutöötajate tööpraktika juhendamise toetamise“ eelarvest suunatakse 2,6% ehk 7 802 eurot ning „Harvikhaigustega laste ravi toetamise“ eelarvest 1% ehk 40 000 eurot.</t>
  </si>
  <si>
    <t> </t>
  </si>
  <si>
    <t xml:space="preserve">Üksikelava pensionäri toetuse saamise määra muudatus.
 2.1. Asendada 2025. a riigieelarve seaduse § 2 lõike 6 punktis 3 toodud üksi elava pensionäri toetuse saamise aluseks olev pensioni määr 947 eurot määraga 937 eurot ning sõnastada § 2 lõike 6 punkt 3 järgmiselt: 
„ (6) Sotsiaalhoolekande seaduse alusel kehtestatavad määrad on järgmised: 
3) seaduse § 1393 lõike 1 alusel kehtestatav üksi elava pensionäri toetuse saamise aluseks olev pensioni määr, millest väiksema pensioni korral makstakse pensionäritoetust, 937 eurot kalendrikuus ja pensionäritoetuse suurus 200 eurot kalendriaastas“. 
Muudatuse põhjendus: 
2024. a augustis näitas Statistikaamet 2024 aasta II kvartali keskmiseks vanaduspensioniks 788,8 eurot ja 1,2-kordne piir sellest arvutatult oli 947 eurot. Selline määr on kinnitatud  2025. a riigieelarve seaduses. Selgus, et Sotsiaalkindlustusameti poolt esitatud andmete metoodika oli vale, andmete korrigeerimise järel Statistikaamet parandas 2024 aasta II kvartali vanaduspensioni suurust ning uus II kvartali keskmine vanaduspension on 781,3 eurot, mis teeb pensionäritoetuse määraks 937 eurot. Kuna keskmine vanaduspension muutus väiksemaks, siis langeb pensionäritoetuse määr ning õigus üksi elava pensionäri toetusele on väiksemal arvul inimestel. Riigieelarves kinnitatud määra (947) kohaselt saaks ligikaudu 1300 inimest rohkem toetust, kui täpsustatud määra kohaselt (937), mis teeb kulude suuruseks 260 000 eurot. 
</t>
  </si>
  <si>
    <t>IN002000</t>
  </si>
  <si>
    <t>IT investeeringud</t>
  </si>
  <si>
    <t>Tervisekassalt saadava tulu sisu täpsustamisega teostatakse eelarveliigi vaheline ümbertõste. Algses eelarves ei olnud omatulu liiki (44).</t>
  </si>
  <si>
    <r>
      <t xml:space="preserve">TEHIK suunab investeeringutest kuludesse </t>
    </r>
    <r>
      <rPr>
        <b/>
        <sz val="10"/>
        <color rgb="FF000000"/>
        <rFont val="Calibri"/>
        <family val="2"/>
        <charset val="186"/>
        <scheme val="minor"/>
      </rPr>
      <t xml:space="preserve">1 391 587 eurot.  </t>
    </r>
    <r>
      <rPr>
        <sz val="10"/>
        <color rgb="FF000000"/>
        <rFont val="Calibri"/>
        <family val="2"/>
        <charset val="186"/>
        <scheme val="minor"/>
      </rPr>
      <t xml:space="preserve">
1) Tööjõukuludesse  suunatakse </t>
    </r>
    <r>
      <rPr>
        <b/>
        <sz val="10"/>
        <color rgb="FF000000"/>
        <rFont val="Calibri"/>
        <family val="2"/>
        <charset val="186"/>
        <scheme val="minor"/>
      </rPr>
      <t xml:space="preserve">717 303 eurot –  </t>
    </r>
    <r>
      <rPr>
        <sz val="10"/>
        <color rgb="FF000000"/>
        <rFont val="Calibri"/>
        <family val="2"/>
        <charset val="186"/>
        <scheme val="minor"/>
      </rPr>
      <t xml:space="preserve">
a) </t>
    </r>
    <r>
      <rPr>
        <b/>
        <sz val="10"/>
        <color rgb="FF000000"/>
        <rFont val="Calibri"/>
        <family val="2"/>
        <charset val="186"/>
        <scheme val="minor"/>
      </rPr>
      <t xml:space="preserve">692 034 eurot </t>
    </r>
    <r>
      <rPr>
        <sz val="10"/>
        <color rgb="FF000000"/>
        <rFont val="Calibri"/>
        <family val="2"/>
        <charset val="186"/>
        <scheme val="minor"/>
      </rPr>
      <t>on vaja kriitilise tähtsusega infosüsteemide toimepidevuse ja arendamise jätkamiseks ning andmehalduse ja andmeladude haldamiseks. Andmehalduse rahastus ei jätkunud 2023.aastal, kuid tegevused on nii valdkonna kui riigi tasandil olulise tähtsusega, et tagada andmete kvaliteet, ajakohasus, taaskasutus (tegemist on Digiühiskonna arengukava 2030 eesmärgi täitmisega - andmepõhise riigivalitsemise ja andmete taaskasutus) ning 
b)</t>
    </r>
    <r>
      <rPr>
        <b/>
        <sz val="10"/>
        <color rgb="FF000000"/>
        <rFont val="Calibri"/>
        <family val="2"/>
        <charset val="186"/>
        <scheme val="minor"/>
      </rPr>
      <t xml:space="preserve"> 25 269 eurot </t>
    </r>
    <r>
      <rPr>
        <sz val="10"/>
        <color rgb="FF000000"/>
        <rFont val="Calibri"/>
        <family val="2"/>
        <charset val="186"/>
        <scheme val="minor"/>
      </rPr>
      <t xml:space="preserve">on vaja lisandunud välisvahenditest rahastavate projektide omafinantseeringuks. 
2) Majandamiskuludesse  suunatakse </t>
    </r>
    <r>
      <rPr>
        <b/>
        <sz val="10"/>
        <color rgb="FF000000"/>
        <rFont val="Calibri"/>
        <family val="2"/>
        <charset val="186"/>
        <scheme val="minor"/>
      </rPr>
      <t xml:space="preserve">674 284 eurot, </t>
    </r>
    <r>
      <rPr>
        <sz val="10"/>
        <color rgb="FF000000"/>
        <rFont val="Calibri"/>
        <family val="2"/>
        <charset val="186"/>
        <scheme val="minor"/>
      </rPr>
      <t xml:space="preserve">millest  
a) </t>
    </r>
    <r>
      <rPr>
        <b/>
        <sz val="10"/>
        <color rgb="FF000000"/>
        <rFont val="Calibri"/>
        <family val="2"/>
        <charset val="186"/>
        <scheme val="minor"/>
      </rPr>
      <t>510 871 eurot</t>
    </r>
    <r>
      <rPr>
        <sz val="10"/>
        <color rgb="FF000000"/>
        <rFont val="Calibri"/>
        <family val="2"/>
        <charset val="186"/>
        <scheme val="minor"/>
      </rPr>
      <t xml:space="preserve"> infoturbe võimestamiseks,  
b) </t>
    </r>
    <r>
      <rPr>
        <b/>
        <sz val="10"/>
        <color rgb="FF000000"/>
        <rFont val="Calibri"/>
        <family val="2"/>
        <charset val="186"/>
        <scheme val="minor"/>
      </rPr>
      <t xml:space="preserve">129 474 eurot </t>
    </r>
    <r>
      <rPr>
        <sz val="10"/>
        <color rgb="FF000000"/>
        <rFont val="Calibri"/>
        <family val="2"/>
        <charset val="186"/>
        <scheme val="minor"/>
      </rPr>
      <t xml:space="preserve">väikearendusteks, parendusteks, IT arenduste eelanalüüsiks, mis kvalifitseeruvad vastavalt põhivara määratlusele majandamiskuludeks, kuid praegu kajastuvad eelarves investeeringuna ning  
c) </t>
    </r>
    <r>
      <rPr>
        <b/>
        <sz val="10"/>
        <color rgb="FF000000"/>
        <rFont val="Calibri"/>
        <family val="2"/>
        <charset val="186"/>
        <scheme val="minor"/>
      </rPr>
      <t>33 939 eurot</t>
    </r>
    <r>
      <rPr>
        <sz val="10"/>
        <color rgb="FF000000"/>
        <rFont val="Calibri"/>
        <family val="2"/>
        <charset val="186"/>
        <scheme val="minor"/>
      </rPr>
      <t xml:space="preserve"> on vaja lisandunud välisvahenditest rahastavate projektide omafinantseeringuks.</t>
    </r>
  </si>
  <si>
    <t xml:space="preserve">TEHIKu kulude jaotusvalemite korrigeerimine kuluarvestuses. Muudatus tuleneb teenuste "Meditsiiniseadmetega seotud andmekogude haldamine, kliiniliste uuringute ja teavitatud asutuste järelevalve korraldamine" ja "Meditsiiniseadmete turujärelevalve koordineerimine, ohutusvalvsus ja meditsiinikiiritus" üleandmisest Terviseametist Ravimiametile alates 01.01.2025. Muutub eelarve jaotus tegevuste ja programmide vahel. </t>
  </si>
  <si>
    <t>SoM täpsustab tegevusi ja nende eelarveid. Sellega seoses muutuvad kulude jaotused programmide vahel ja muutub majandusliku sisu. 
1) Väheneb liikmemaksude eelarve, sest otsustati lõpetada toetus ÜRO vananemise töögrupile ning rahvusvahelisele toitumisteemalisele teadusvõrgustikule. 
2) Personalikulude vähenemine on seotud erisoodustuse kulude vähendamisega.  
3) Vahendid on suunatud majanduskuludeks, et katta lähetuskulude kallinemine ning tööjõupoliitika seminari korraldamine WHO võrgustiku raames.</t>
  </si>
  <si>
    <t>SoM suunab Terviseametile (TA)  57 800 eurot seoses lepituskomisjoni käivitamisega. Eriarstiabi ekspertkomisjon lõpetab SoM juures töö 31.03.2025 ja alates 01.04.2025 alustab tööd TA lepituskomisjon.</t>
  </si>
  <si>
    <t>SoM muudab eelarvet seoses tegevustoetuse eraldamisega Tallinnas nelja haigla baasil moodustatava ühendhaigla ASile 585 000 eurot. Toetus on seotud haigla asutamise tegevustega ja töötajate tööle võtmisega, enne kui haigla hakkab pakkuma tervishoiuteenuseid (eeldatavalt alates 2026. aastal). Toetust soovitakse anda ühendhaiglale kohe pärast asutamist kuni 2025. a lõpuni. Katteallikas on kulude kokkuhoid vaimse tervise tegevustest, SoM tegevuskuludest ning Tervisekassale antava toetuse vähendamisest. Muudatustega seoses muutuvad tulemusvaldkondade ja  programmide tegevuste maksumused.</t>
  </si>
  <si>
    <t>SoM kajastab 15 000 eurot finantseerimistehinguna - Tallinnas nelja haigla baasil loodava ühendhaigla AS´i asutamisega seotud aktsiakapitali sissemaksega.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</si>
</sst>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2" x14ac:knownFonts="1">
    <font>
      <sz val="11"/>
      <color theme="1"/>
      <name val="Calibri"/>
      <family val="2"/>
      <charset val="186"/>
      <scheme val="minor"/>
    </font>
    <font>
      <sz val="10"/>
      <color theme="1"/>
      <name val="Calibri"/>
      <family val="2"/>
      <charset val="186"/>
      <scheme val="minor"/>
    </font>
    <font>
      <i/>
      <sz val="8"/>
      <color theme="1"/>
      <name val="Calibri"/>
      <family val="2"/>
      <charset val="186"/>
      <scheme val="minor"/>
    </font>
    <font>
      <i/>
      <sz val="10"/>
      <color theme="1"/>
      <name val="Calibri"/>
      <family val="2"/>
      <charset val="186"/>
      <scheme val="minor"/>
    </font>
    <font>
      <sz val="11"/>
      <color rgb="FF000000"/>
      <name val="Calibri"/>
      <family val="2"/>
    </font>
    <font>
      <sz val="10"/>
      <color rgb="FF000000"/>
      <name val="Calibri"/>
      <family val="2"/>
    </font>
    <font>
      <sz val="10"/>
      <color rgb="FF000000"/>
      <name val="Calibri"/>
      <family val="2"/>
      <charset val="186"/>
      <scheme val="minor"/>
    </font>
    <font>
      <sz val="10"/>
      <color rgb="FF000000"/>
      <name val="Calibri"/>
      <family val="2"/>
      <charset val="186"/>
      <scheme val="minor"/>
    </font>
    <font>
      <b/>
      <sz val="11"/>
      <color rgb="FFFFFFFF"/>
      <name val="Calibri"/>
      <family val="2"/>
    </font>
    <font>
      <sz val="11"/>
      <color rgb="FFFFFFFF"/>
      <name val="Calibri"/>
      <family val="2"/>
    </font>
    <font>
      <sz val="11"/>
      <name val="Arial"/>
      <charset val="1"/>
    </font>
    <font>
      <b/>
      <sz val="10"/>
      <color rgb="FF000000"/>
      <name val="Calibri"/>
      <family val="2"/>
      <charset val="186"/>
      <scheme val="minor"/>
    </font>
  </fonts>
  <fills count="6">
    <fill>
      <patternFill patternType="none"/>
    </fill>
    <fill>
      <patternFill patternType="gray125"/>
    </fill>
    <fill>
      <patternFill patternType="solid">
        <fgColor theme="8" tint="0.59999389629810485"/>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bottom style="thin">
        <color indexed="64"/>
      </bottom>
      <diagonal/>
    </border>
    <border>
      <left style="thin">
        <color rgb="FF000000"/>
      </left>
      <right/>
      <top style="thin">
        <color rgb="FF000000"/>
      </top>
      <bottom style="thin">
        <color rgb="FF000000"/>
      </bottom>
      <diagonal/>
    </border>
  </borders>
  <cellStyleXfs count="1">
    <xf numFmtId="0" fontId="0" fillId="0" borderId="0"/>
  </cellStyleXfs>
  <cellXfs count="95">
    <xf numFmtId="0" fontId="0" fillId="0" borderId="0" xfId="0"/>
    <xf numFmtId="0" fontId="1" fillId="0" borderId="0" xfId="0" applyFont="1" applyAlignment="1">
      <alignment vertical="center"/>
    </xf>
    <xf numFmtId="0" fontId="1" fillId="0" borderId="0" xfId="0" applyFont="1" applyAlignment="1">
      <alignment horizontal="center" vertical="center"/>
    </xf>
    <xf numFmtId="164" fontId="1" fillId="0" borderId="0" xfId="0" applyNumberFormat="1" applyFont="1" applyAlignment="1">
      <alignment horizontal="right" vertical="center" indent="1"/>
    </xf>
    <xf numFmtId="0" fontId="1" fillId="0" borderId="0" xfId="0" applyFont="1" applyAlignment="1">
      <alignment horizontal="left" vertical="center" wrapText="1" indent="1"/>
    </xf>
    <xf numFmtId="0" fontId="2" fillId="0" borderId="0" xfId="0" applyFont="1" applyAlignment="1">
      <alignment horizontal="center" vertical="center"/>
    </xf>
    <xf numFmtId="0" fontId="2" fillId="0" borderId="0" xfId="0" applyFont="1" applyAlignment="1">
      <alignment vertical="center"/>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1" fontId="1" fillId="0" borderId="0" xfId="0" applyNumberFormat="1" applyFont="1" applyAlignment="1">
      <alignment horizontal="right" vertical="center" indent="1"/>
    </xf>
    <xf numFmtId="0" fontId="1" fillId="3" borderId="1" xfId="0" applyFont="1" applyFill="1" applyBorder="1" applyAlignment="1">
      <alignment horizontal="center" vertical="top"/>
    </xf>
    <xf numFmtId="0" fontId="1" fillId="0" borderId="0" xfId="0" applyFont="1"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1" fillId="0" borderId="2" xfId="0" applyFont="1" applyBorder="1" applyAlignment="1">
      <alignment horizontal="center" vertical="center"/>
    </xf>
    <xf numFmtId="0" fontId="5" fillId="0" borderId="2" xfId="0" applyFont="1" applyBorder="1" applyAlignment="1">
      <alignment vertical="center" wrapText="1"/>
    </xf>
    <xf numFmtId="3" fontId="1" fillId="0" borderId="2" xfId="0" applyNumberFormat="1" applyFont="1" applyBorder="1" applyAlignment="1">
      <alignment horizontal="right" vertical="center" indent="1"/>
    </xf>
    <xf numFmtId="0" fontId="1" fillId="0" borderId="2" xfId="0" applyFont="1" applyBorder="1" applyAlignment="1">
      <alignment horizontal="left" vertical="center" wrapText="1"/>
    </xf>
    <xf numFmtId="0" fontId="5" fillId="0" borderId="2" xfId="0" applyFont="1" applyBorder="1" applyAlignment="1">
      <alignment horizontal="center" vertical="center"/>
    </xf>
    <xf numFmtId="0" fontId="4" fillId="0" borderId="2" xfId="0" applyFont="1" applyBorder="1" applyAlignment="1">
      <alignment horizontal="center" vertical="center"/>
    </xf>
    <xf numFmtId="0" fontId="7" fillId="0" borderId="0" xfId="0" applyFont="1" applyAlignment="1">
      <alignment vertical="center"/>
    </xf>
    <xf numFmtId="0" fontId="1" fillId="0" borderId="4" xfId="0" applyFont="1" applyBorder="1" applyAlignment="1">
      <alignment horizontal="center" vertical="center"/>
    </xf>
    <xf numFmtId="0" fontId="4" fillId="0" borderId="0" xfId="0" applyFont="1"/>
    <xf numFmtId="3" fontId="4" fillId="0" borderId="0" xfId="0" applyNumberFormat="1" applyFont="1"/>
    <xf numFmtId="0" fontId="9" fillId="0" borderId="0" xfId="0" applyFont="1"/>
    <xf numFmtId="0" fontId="8" fillId="0" borderId="0" xfId="0" applyFont="1"/>
    <xf numFmtId="3" fontId="8" fillId="0" borderId="0" xfId="0" applyNumberFormat="1" applyFont="1"/>
    <xf numFmtId="0" fontId="1" fillId="0" borderId="2" xfId="0" applyFont="1" applyBorder="1" applyAlignment="1">
      <alignment horizontal="center" vertical="center" wrapText="1"/>
    </xf>
    <xf numFmtId="0" fontId="1" fillId="0" borderId="1" xfId="0" applyFont="1" applyBorder="1" applyAlignment="1">
      <alignment horizontal="center" vertical="top"/>
    </xf>
    <xf numFmtId="0" fontId="5" fillId="0" borderId="1" xfId="0" applyFont="1" applyBorder="1" applyAlignment="1">
      <alignment vertical="top" wrapText="1"/>
    </xf>
    <xf numFmtId="0" fontId="5" fillId="0" borderId="1" xfId="0" applyFont="1" applyBorder="1" applyAlignment="1">
      <alignment vertical="top"/>
    </xf>
    <xf numFmtId="0" fontId="5" fillId="0" borderId="1" xfId="0" applyFont="1" applyBorder="1" applyAlignment="1">
      <alignment horizontal="center" vertical="top"/>
    </xf>
    <xf numFmtId="3" fontId="5" fillId="0" borderId="1" xfId="0" applyNumberFormat="1" applyFont="1" applyBorder="1" applyAlignment="1">
      <alignment horizontal="center" vertical="top"/>
    </xf>
    <xf numFmtId="0" fontId="1" fillId="0" borderId="1" xfId="0" applyFont="1" applyBorder="1" applyAlignment="1">
      <alignment vertical="top" wrapText="1"/>
    </xf>
    <xf numFmtId="0" fontId="4" fillId="0" borderId="4" xfId="0" applyFont="1" applyBorder="1" applyAlignment="1">
      <alignment vertical="center" wrapText="1"/>
    </xf>
    <xf numFmtId="3" fontId="6" fillId="0" borderId="4" xfId="0" applyNumberFormat="1" applyFont="1" applyBorder="1" applyAlignment="1">
      <alignment horizontal="right" vertical="center" indent="1"/>
    </xf>
    <xf numFmtId="0" fontId="6" fillId="0" borderId="10" xfId="0" applyFont="1" applyBorder="1" applyAlignment="1">
      <alignment horizontal="center" vertical="center"/>
    </xf>
    <xf numFmtId="0" fontId="1" fillId="5" borderId="2" xfId="0" applyFont="1" applyFill="1" applyBorder="1" applyAlignment="1">
      <alignment horizontal="center" vertical="center"/>
    </xf>
    <xf numFmtId="0" fontId="4" fillId="5" borderId="2" xfId="0" applyFont="1" applyFill="1" applyBorder="1" applyAlignment="1">
      <alignment vertical="center" wrapText="1"/>
    </xf>
    <xf numFmtId="0" fontId="4" fillId="5" borderId="2" xfId="0" applyFont="1" applyFill="1" applyBorder="1" applyAlignment="1">
      <alignment horizontal="center" vertical="center"/>
    </xf>
    <xf numFmtId="0" fontId="5" fillId="5" borderId="2" xfId="0" applyFont="1" applyFill="1" applyBorder="1" applyAlignment="1">
      <alignment horizontal="center" vertical="center"/>
    </xf>
    <xf numFmtId="3" fontId="6" fillId="5" borderId="4" xfId="0" applyNumberFormat="1" applyFont="1" applyFill="1" applyBorder="1" applyAlignment="1">
      <alignment horizontal="right" vertical="center" indent="1"/>
    </xf>
    <xf numFmtId="0" fontId="6" fillId="5" borderId="2" xfId="0" applyFont="1" applyFill="1" applyBorder="1" applyAlignment="1">
      <alignment horizontal="center" vertical="center"/>
    </xf>
    <xf numFmtId="0" fontId="5" fillId="5" borderId="4" xfId="0" applyFont="1" applyFill="1" applyBorder="1" applyAlignment="1">
      <alignment vertical="center" wrapText="1"/>
    </xf>
    <xf numFmtId="3" fontId="6" fillId="5" borderId="2" xfId="0" applyNumberFormat="1" applyFont="1" applyFill="1" applyBorder="1" applyAlignment="1">
      <alignment horizontal="right" vertical="center" indent="1"/>
    </xf>
    <xf numFmtId="0" fontId="1" fillId="5" borderId="4" xfId="0" applyFont="1" applyFill="1" applyBorder="1" applyAlignment="1">
      <alignment horizontal="center" vertical="center"/>
    </xf>
    <xf numFmtId="0" fontId="6" fillId="5" borderId="10" xfId="0" applyFont="1" applyFill="1" applyBorder="1" applyAlignment="1">
      <alignment horizontal="center" vertical="center"/>
    </xf>
    <xf numFmtId="0" fontId="5" fillId="5" borderId="2" xfId="0" applyFont="1" applyFill="1" applyBorder="1" applyAlignment="1">
      <alignment vertical="center" wrapText="1"/>
    </xf>
    <xf numFmtId="0" fontId="5" fillId="5" borderId="11" xfId="0" applyFont="1" applyFill="1" applyBorder="1" applyAlignment="1">
      <alignment horizontal="center" vertical="center"/>
    </xf>
    <xf numFmtId="0" fontId="6" fillId="5" borderId="4" xfId="0" applyFont="1" applyFill="1" applyBorder="1" applyAlignment="1">
      <alignment horizontal="left" vertical="center"/>
    </xf>
    <xf numFmtId="0" fontId="5" fillId="5" borderId="4" xfId="0" applyFont="1" applyFill="1" applyBorder="1" applyAlignment="1">
      <alignment horizontal="center" vertical="center"/>
    </xf>
    <xf numFmtId="0" fontId="1" fillId="5" borderId="2" xfId="0" applyFont="1" applyFill="1" applyBorder="1" applyAlignment="1">
      <alignment horizontal="center" vertical="center" wrapText="1"/>
    </xf>
    <xf numFmtId="0" fontId="0" fillId="0" borderId="0" xfId="0" applyAlignment="1">
      <alignment vertical="top" wrapText="1"/>
    </xf>
    <xf numFmtId="0" fontId="1" fillId="0" borderId="4" xfId="0" applyFont="1" applyBorder="1" applyAlignment="1">
      <alignment horizontal="center" vertical="top"/>
    </xf>
    <xf numFmtId="0" fontId="6" fillId="0" borderId="10" xfId="0" applyFont="1" applyBorder="1" applyAlignment="1">
      <alignment horizontal="center" vertical="top"/>
    </xf>
    <xf numFmtId="0" fontId="1" fillId="0" borderId="2" xfId="0" applyFont="1" applyBorder="1" applyAlignment="1">
      <alignment horizontal="center" vertical="top" wrapText="1"/>
    </xf>
    <xf numFmtId="0" fontId="1" fillId="0" borderId="2" xfId="0" applyFont="1" applyBorder="1" applyAlignment="1">
      <alignment horizontal="center" vertical="top"/>
    </xf>
    <xf numFmtId="3" fontId="6" fillId="0" borderId="4" xfId="0" applyNumberFormat="1" applyFont="1" applyBorder="1" applyAlignment="1">
      <alignment horizontal="right" vertical="top" indent="1"/>
    </xf>
    <xf numFmtId="0" fontId="1" fillId="5" borderId="4" xfId="0" applyFont="1" applyFill="1" applyBorder="1" applyAlignment="1">
      <alignment horizontal="center" vertical="top"/>
    </xf>
    <xf numFmtId="0" fontId="6" fillId="5" borderId="10" xfId="0" applyFont="1" applyFill="1" applyBorder="1" applyAlignment="1">
      <alignment horizontal="center" vertical="top"/>
    </xf>
    <xf numFmtId="0" fontId="1" fillId="5" borderId="2" xfId="0" applyFont="1" applyFill="1" applyBorder="1" applyAlignment="1">
      <alignment horizontal="center" vertical="top" wrapText="1"/>
    </xf>
    <xf numFmtId="0" fontId="1" fillId="5" borderId="2" xfId="0" applyFont="1" applyFill="1" applyBorder="1" applyAlignment="1">
      <alignment horizontal="center" vertical="top"/>
    </xf>
    <xf numFmtId="3" fontId="6" fillId="5" borderId="4" xfId="0" applyNumberFormat="1" applyFont="1" applyFill="1" applyBorder="1" applyAlignment="1">
      <alignment horizontal="right" vertical="top" indent="1"/>
    </xf>
    <xf numFmtId="0" fontId="6" fillId="5" borderId="15" xfId="0" applyFont="1" applyFill="1" applyBorder="1" applyAlignment="1">
      <alignment horizontal="center" vertical="top"/>
    </xf>
    <xf numFmtId="3" fontId="6" fillId="5" borderId="2" xfId="0" applyNumberFormat="1" applyFont="1" applyFill="1" applyBorder="1" applyAlignment="1">
      <alignment horizontal="right" vertical="top" indent="1"/>
    </xf>
    <xf numFmtId="0" fontId="10" fillId="0" borderId="0" xfId="0" applyFont="1" applyAlignment="1">
      <alignment wrapText="1"/>
    </xf>
    <xf numFmtId="0" fontId="10" fillId="0" borderId="0" xfId="0" applyFont="1" applyAlignment="1">
      <alignment vertical="top" wrapText="1"/>
    </xf>
    <xf numFmtId="0" fontId="1" fillId="4" borderId="1" xfId="0" applyFont="1" applyFill="1" applyBorder="1" applyAlignment="1">
      <alignment horizontal="center" vertical="top" wrapText="1"/>
    </xf>
    <xf numFmtId="0" fontId="1" fillId="2" borderId="1" xfId="0" applyFont="1" applyFill="1" applyBorder="1" applyAlignment="1">
      <alignment horizontal="center" vertical="top" wrapText="1"/>
    </xf>
    <xf numFmtId="0" fontId="1" fillId="3" borderId="1" xfId="0" applyFont="1" applyFill="1" applyBorder="1" applyAlignment="1">
      <alignment horizontal="center" vertical="top" wrapText="1"/>
    </xf>
    <xf numFmtId="0" fontId="6" fillId="0" borderId="4" xfId="0" applyFont="1" applyBorder="1" applyAlignment="1">
      <alignment horizontal="left" vertical="top" wrapText="1" indent="1"/>
    </xf>
    <xf numFmtId="0" fontId="6" fillId="0" borderId="5" xfId="0" applyFont="1" applyBorder="1" applyAlignment="1">
      <alignment horizontal="left" vertical="top" wrapText="1" indent="1"/>
    </xf>
    <xf numFmtId="0" fontId="6" fillId="0" borderId="14" xfId="0" applyFont="1" applyBorder="1" applyAlignment="1">
      <alignment horizontal="left" vertical="top" wrapText="1" indent="1"/>
    </xf>
    <xf numFmtId="0" fontId="1" fillId="5" borderId="3" xfId="0" applyFont="1" applyFill="1" applyBorder="1" applyAlignment="1">
      <alignment horizontal="left" vertical="top" wrapText="1"/>
    </xf>
    <xf numFmtId="0" fontId="1" fillId="5" borderId="13" xfId="0" applyFont="1" applyFill="1" applyBorder="1" applyAlignment="1">
      <alignment horizontal="left" vertical="top" wrapText="1"/>
    </xf>
    <xf numFmtId="0" fontId="1" fillId="5" borderId="6" xfId="0" applyFont="1" applyFill="1" applyBorder="1" applyAlignment="1">
      <alignment horizontal="left" vertical="top" wrapText="1"/>
    </xf>
    <xf numFmtId="0" fontId="1" fillId="0" borderId="7" xfId="0" applyFont="1" applyBorder="1" applyAlignment="1">
      <alignment horizontal="left" vertical="top" wrapText="1"/>
    </xf>
    <xf numFmtId="0" fontId="1" fillId="0" borderId="12"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9" xfId="0" applyFont="1" applyBorder="1" applyAlignment="1">
      <alignment horizontal="left" vertical="top" wrapText="1"/>
    </xf>
    <xf numFmtId="0" fontId="1" fillId="5" borderId="4" xfId="0" applyFont="1" applyFill="1" applyBorder="1" applyAlignment="1">
      <alignment horizontal="left" vertical="top" wrapText="1"/>
    </xf>
    <xf numFmtId="0" fontId="1" fillId="5" borderId="5" xfId="0" applyFont="1" applyFill="1" applyBorder="1" applyAlignment="1">
      <alignment horizontal="left" vertical="top" wrapText="1"/>
    </xf>
    <xf numFmtId="0" fontId="1" fillId="5" borderId="9" xfId="0" applyFont="1" applyFill="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5" borderId="7" xfId="0" applyFont="1" applyFill="1" applyBorder="1" applyAlignment="1">
      <alignment horizontal="left" vertical="top" wrapText="1"/>
    </xf>
    <xf numFmtId="0" fontId="6" fillId="5" borderId="8" xfId="0" applyFont="1" applyFill="1" applyBorder="1" applyAlignment="1">
      <alignment horizontal="left" vertical="top" wrapText="1"/>
    </xf>
    <xf numFmtId="0" fontId="1" fillId="4" borderId="1" xfId="0" applyFont="1" applyFill="1" applyBorder="1" applyAlignment="1">
      <alignment horizontal="center" vertical="top" wrapText="1"/>
    </xf>
    <xf numFmtId="0" fontId="1" fillId="4" borderId="1" xfId="0" applyFont="1" applyFill="1" applyBorder="1" applyAlignment="1">
      <alignment horizontal="center" vertical="top"/>
    </xf>
    <xf numFmtId="0" fontId="1" fillId="3" borderId="1" xfId="0" applyFont="1" applyFill="1" applyBorder="1" applyAlignment="1">
      <alignment horizontal="center" vertical="top"/>
    </xf>
    <xf numFmtId="0" fontId="1" fillId="3" borderId="1" xfId="0" applyFont="1" applyFill="1" applyBorder="1" applyAlignment="1">
      <alignment horizontal="center" vertical="center"/>
    </xf>
    <xf numFmtId="0" fontId="1" fillId="2" borderId="1" xfId="0" applyFont="1" applyFill="1" applyBorder="1" applyAlignment="1">
      <alignment horizontal="center" vertical="top" wrapText="1"/>
    </xf>
    <xf numFmtId="0" fontId="1" fillId="2" borderId="1" xfId="0" applyFont="1" applyFill="1" applyBorder="1" applyAlignment="1">
      <alignment horizontal="center" vertical="top"/>
    </xf>
    <xf numFmtId="0" fontId="1" fillId="3" borderId="1" xfId="0" applyFont="1" applyFill="1" applyBorder="1" applyAlignment="1">
      <alignment horizontal="center" vertical="top"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i kujundus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D87EF-BB2F-4C3D-99A1-6753F7968623}">
  <sheetPr>
    <tabColor theme="4" tint="0.79998168889431442"/>
  </sheetPr>
  <dimension ref="A1:J67"/>
  <sheetViews>
    <sheetView zoomScale="112" zoomScaleNormal="112" workbookViewId="0">
      <pane ySplit="2" topLeftCell="A31" activePane="bottomLeft" state="frozen"/>
      <selection pane="bottomLeft" activeCell="J52" sqref="J52:J54"/>
    </sheetView>
  </sheetViews>
  <sheetFormatPr defaultColWidth="9.140625" defaultRowHeight="12.75" x14ac:dyDescent="0.25"/>
  <cols>
    <col min="1" max="1" width="13.42578125" style="2" customWidth="1"/>
    <col min="2" max="2" width="9" style="2" customWidth="1"/>
    <col min="3" max="3" width="19.140625" style="13" customWidth="1"/>
    <col min="4" max="4" width="29.140625" style="13" customWidth="1"/>
    <col min="5" max="5" width="13.42578125" style="2" customWidth="1"/>
    <col min="6" max="6" width="13.5703125" style="2" customWidth="1"/>
    <col min="7" max="7" width="10.5703125" style="2" bestFit="1" customWidth="1"/>
    <col min="8" max="8" width="9" style="2" customWidth="1"/>
    <col min="9" max="9" width="16.140625" style="3" customWidth="1"/>
    <col min="10" max="10" width="56.28515625" style="4" customWidth="1"/>
    <col min="11" max="16384" width="9.140625" style="1"/>
  </cols>
  <sheetData>
    <row r="1" spans="1:10" s="6" customFormat="1" ht="11.25" x14ac:dyDescent="0.25">
      <c r="A1" s="5"/>
      <c r="B1" s="5" t="s">
        <v>4</v>
      </c>
      <c r="C1" s="12" t="s">
        <v>5</v>
      </c>
      <c r="D1" s="12" t="s">
        <v>5</v>
      </c>
      <c r="E1" s="5" t="s">
        <v>4</v>
      </c>
      <c r="F1" s="5" t="s">
        <v>4</v>
      </c>
      <c r="G1" s="5" t="s">
        <v>4</v>
      </c>
      <c r="H1" s="5" t="s">
        <v>4</v>
      </c>
      <c r="I1" s="5" t="s">
        <v>4</v>
      </c>
      <c r="J1" s="5" t="s">
        <v>4</v>
      </c>
    </row>
    <row r="2" spans="1:10" ht="51" customHeight="1" x14ac:dyDescent="0.25">
      <c r="A2" s="67" t="s">
        <v>6</v>
      </c>
      <c r="B2" s="69" t="s">
        <v>0</v>
      </c>
      <c r="C2" s="68" t="s">
        <v>7</v>
      </c>
      <c r="D2" s="68" t="s">
        <v>8</v>
      </c>
      <c r="E2" s="69" t="s">
        <v>9</v>
      </c>
      <c r="F2" s="69" t="s">
        <v>10</v>
      </c>
      <c r="G2" s="69" t="s">
        <v>11</v>
      </c>
      <c r="H2" s="69" t="s">
        <v>12</v>
      </c>
      <c r="I2" s="8" t="s">
        <v>15</v>
      </c>
      <c r="J2" s="7" t="s">
        <v>14</v>
      </c>
    </row>
    <row r="3" spans="1:10" ht="39.75" customHeight="1" x14ac:dyDescent="0.25">
      <c r="A3" s="14" t="str">
        <f>IF(B3&lt;&gt;"",CONCATENATE(B3," - int - ",IF(COUNTA($B3:B$3)/2-TRUNC(COUNTA($B3:B$3)/2)=0,TRUNC(COUNTA($B3:B$3)/2),TRUNC(COUNTA($B3:B$3)/2)+1)),"")</f>
        <v>SOM - int - 1</v>
      </c>
      <c r="B3" s="14" t="s">
        <v>3</v>
      </c>
      <c r="C3" s="15" t="s">
        <v>16</v>
      </c>
      <c r="D3" s="15" t="s">
        <v>17</v>
      </c>
      <c r="E3" s="18"/>
      <c r="F3" s="14"/>
      <c r="G3" s="18">
        <v>20</v>
      </c>
      <c r="H3" s="18">
        <v>50</v>
      </c>
      <c r="I3" s="16">
        <v>-9040</v>
      </c>
      <c r="J3" s="70" t="s">
        <v>48</v>
      </c>
    </row>
    <row r="4" spans="1:10" ht="25.5" x14ac:dyDescent="0.25">
      <c r="A4" s="14" t="str">
        <f>IF(B4&lt;&gt;"",CONCATENATE(B4," - int - ",IF(COUNTA($B$3:B4)/2-TRUNC(COUNTA($B$3:B4)/2)=0,TRUNC(COUNTA($B$3:B4)/2),TRUNC(COUNTA($B$3:B4)/2)+1)),"")</f>
        <v>SOM - int - 1</v>
      </c>
      <c r="B4" s="14" t="s">
        <v>3</v>
      </c>
      <c r="C4" s="15" t="s">
        <v>16</v>
      </c>
      <c r="D4" s="15" t="s">
        <v>17</v>
      </c>
      <c r="E4" s="18"/>
      <c r="F4" s="14"/>
      <c r="G4" s="18">
        <v>20</v>
      </c>
      <c r="H4" s="18">
        <v>55</v>
      </c>
      <c r="I4" s="16">
        <v>-13230</v>
      </c>
      <c r="J4" s="71"/>
    </row>
    <row r="5" spans="1:10" ht="38.25" x14ac:dyDescent="0.25">
      <c r="A5" s="14" t="str">
        <f>IF(B5&lt;&gt;"",CONCATENATE(B5," - int - ",IF(COUNTA($B$3:B5)/2-TRUNC(COUNTA($B$3:B5)/2)=0,TRUNC(COUNTA($B$3:B5)/2),TRUNC(COUNTA($B$3:B5)/2)+1)),"")</f>
        <v>SOM - int - 2</v>
      </c>
      <c r="B5" s="14" t="s">
        <v>3</v>
      </c>
      <c r="C5" s="15" t="s">
        <v>16</v>
      </c>
      <c r="D5" s="15" t="s">
        <v>17</v>
      </c>
      <c r="E5" s="18" t="s">
        <v>18</v>
      </c>
      <c r="F5" s="17" t="s">
        <v>19</v>
      </c>
      <c r="G5" s="18">
        <v>20</v>
      </c>
      <c r="H5" s="18">
        <v>55</v>
      </c>
      <c r="I5" s="16">
        <v>-131</v>
      </c>
      <c r="J5" s="71"/>
    </row>
    <row r="6" spans="1:10" ht="25.5" x14ac:dyDescent="0.25">
      <c r="A6" s="14" t="str">
        <f>IF(B6&lt;&gt;"",CONCATENATE(B6," - int - ",IF(COUNTA($B$3:B6)/2-TRUNC(COUNTA($B$3:B6)/2)=0,TRUNC(COUNTA($B$3:B6)/2),TRUNC(COUNTA($B$3:B6)/2)+1)),"")</f>
        <v>SOM - int - 2</v>
      </c>
      <c r="B6" s="14" t="s">
        <v>3</v>
      </c>
      <c r="C6" s="15" t="s">
        <v>16</v>
      </c>
      <c r="D6" s="15" t="s">
        <v>17</v>
      </c>
      <c r="E6" s="18"/>
      <c r="F6" s="14"/>
      <c r="G6" s="18">
        <v>60</v>
      </c>
      <c r="H6" s="18">
        <v>61</v>
      </c>
      <c r="I6" s="16">
        <v>-2950</v>
      </c>
      <c r="J6" s="71"/>
    </row>
    <row r="7" spans="1:10" ht="25.5" x14ac:dyDescent="0.25">
      <c r="A7" s="14" t="str">
        <f>IF(B7&lt;&gt;"",CONCATENATE(B7," - int - ",IF(COUNTA($B$3:B7)/2-TRUNC(COUNTA($B$3:B7)/2)=0,TRUNC(COUNTA($B$3:B7)/2),TRUNC(COUNTA($B$3:B7)/2)+1)),"")</f>
        <v>SOM - int - 3</v>
      </c>
      <c r="B7" s="14" t="s">
        <v>3</v>
      </c>
      <c r="C7" s="15" t="s">
        <v>16</v>
      </c>
      <c r="D7" s="15" t="s">
        <v>20</v>
      </c>
      <c r="E7" s="18"/>
      <c r="F7" s="14"/>
      <c r="G7" s="18">
        <v>20</v>
      </c>
      <c r="H7" s="18">
        <v>50</v>
      </c>
      <c r="I7" s="16">
        <v>74</v>
      </c>
      <c r="J7" s="71"/>
    </row>
    <row r="8" spans="1:10" ht="25.5" x14ac:dyDescent="0.25">
      <c r="A8" s="14" t="str">
        <f>IF(B8&lt;&gt;"",CONCATENATE(B8," - int - ",IF(COUNTA($B$3:B8)/2-TRUNC(COUNTA($B$3:B8)/2)=0,TRUNC(COUNTA($B$3:B8)/2),TRUNC(COUNTA($B$3:B8)/2)+1)),"")</f>
        <v>SOM - int - 3</v>
      </c>
      <c r="B8" s="14" t="s">
        <v>3</v>
      </c>
      <c r="C8" s="15" t="s">
        <v>16</v>
      </c>
      <c r="D8" s="15" t="s">
        <v>20</v>
      </c>
      <c r="E8" s="18"/>
      <c r="F8" s="14"/>
      <c r="G8" s="18">
        <v>20</v>
      </c>
      <c r="H8" s="18">
        <v>55</v>
      </c>
      <c r="I8" s="16">
        <v>101</v>
      </c>
      <c r="J8" s="71"/>
    </row>
    <row r="9" spans="1:10" ht="38.25" x14ac:dyDescent="0.25">
      <c r="A9" s="14" t="str">
        <f>IF(B9&lt;&gt;"",CONCATENATE(B9," - int - ",IF(COUNTA($B$3:B9)/2-TRUNC(COUNTA($B$3:B9)/2)=0,TRUNC(COUNTA($B$3:B9)/2),TRUNC(COUNTA($B$3:B9)/2)+1)),"")</f>
        <v>SOM - int - 4</v>
      </c>
      <c r="B9" s="14" t="s">
        <v>3</v>
      </c>
      <c r="C9" s="15" t="s">
        <v>16</v>
      </c>
      <c r="D9" s="15" t="s">
        <v>20</v>
      </c>
      <c r="E9" s="18" t="s">
        <v>18</v>
      </c>
      <c r="F9" s="17" t="s">
        <v>19</v>
      </c>
      <c r="G9" s="18">
        <v>20</v>
      </c>
      <c r="H9" s="18">
        <v>55</v>
      </c>
      <c r="I9" s="16">
        <v>1</v>
      </c>
      <c r="J9" s="71"/>
    </row>
    <row r="10" spans="1:10" ht="25.5" x14ac:dyDescent="0.25">
      <c r="A10" s="14" t="str">
        <f>IF(B10&lt;&gt;"",CONCATENATE(B10," - int - ",IF(COUNTA($B$3:B10)/2-TRUNC(COUNTA($B$3:B10)/2)=0,TRUNC(COUNTA($B$3:B10)/2),TRUNC(COUNTA($B$3:B10)/2)+1)),"")</f>
        <v>SOM - int - 4</v>
      </c>
      <c r="B10" s="14" t="s">
        <v>3</v>
      </c>
      <c r="C10" s="15" t="s">
        <v>16</v>
      </c>
      <c r="D10" s="15" t="s">
        <v>20</v>
      </c>
      <c r="E10" s="18"/>
      <c r="F10" s="14"/>
      <c r="G10" s="18">
        <v>60</v>
      </c>
      <c r="H10" s="18">
        <v>61</v>
      </c>
      <c r="I10" s="16">
        <v>17</v>
      </c>
      <c r="J10" s="71"/>
    </row>
    <row r="11" spans="1:10" ht="25.5" x14ac:dyDescent="0.25">
      <c r="A11" s="14" t="str">
        <f>IF(B11&lt;&gt;"",CONCATENATE(B11," - int - ",IF(COUNTA($B$3:B11)/2-TRUNC(COUNTA($B$3:B11)/2)=0,TRUNC(COUNTA($B$3:B11)/2),TRUNC(COUNTA($B$3:B11)/2)+1)),"")</f>
        <v>SOM - int - 5</v>
      </c>
      <c r="B11" s="14" t="s">
        <v>3</v>
      </c>
      <c r="C11" s="15" t="s">
        <v>16</v>
      </c>
      <c r="D11" s="15" t="s">
        <v>21</v>
      </c>
      <c r="E11" s="18"/>
      <c r="F11" s="14"/>
      <c r="G11" s="18">
        <v>20</v>
      </c>
      <c r="H11" s="18">
        <v>50</v>
      </c>
      <c r="I11" s="16">
        <v>58555</v>
      </c>
      <c r="J11" s="71"/>
    </row>
    <row r="12" spans="1:10" ht="25.5" x14ac:dyDescent="0.25">
      <c r="A12" s="14" t="str">
        <f>IF(B12&lt;&gt;"",CONCATENATE(B12," - int - ",IF(COUNTA($B$3:B12)/2-TRUNC(COUNTA($B$3:B12)/2)=0,TRUNC(COUNTA($B$3:B12)/2),TRUNC(COUNTA($B$3:B12)/2)+1)),"")</f>
        <v>SOM - int - 5</v>
      </c>
      <c r="B12" s="14" t="s">
        <v>3</v>
      </c>
      <c r="C12" s="15" t="s">
        <v>16</v>
      </c>
      <c r="D12" s="15" t="s">
        <v>21</v>
      </c>
      <c r="E12" s="18"/>
      <c r="F12" s="14"/>
      <c r="G12" s="18">
        <v>20</v>
      </c>
      <c r="H12" s="18">
        <v>55</v>
      </c>
      <c r="I12" s="16">
        <v>45300</v>
      </c>
      <c r="J12" s="71"/>
    </row>
    <row r="13" spans="1:10" ht="38.25" x14ac:dyDescent="0.25">
      <c r="A13" s="14" t="str">
        <f>IF(B13&lt;&gt;"",CONCATENATE(B13," - int - ",IF(COUNTA($B$3:B13)/2-TRUNC(COUNTA($B$3:B13)/2)=0,TRUNC(COUNTA($B$3:B13)/2),TRUNC(COUNTA($B$3:B13)/2)+1)),"")</f>
        <v>SOM - int - 6</v>
      </c>
      <c r="B13" s="14" t="s">
        <v>3</v>
      </c>
      <c r="C13" s="15" t="s">
        <v>16</v>
      </c>
      <c r="D13" s="15" t="s">
        <v>21</v>
      </c>
      <c r="E13" s="18" t="s">
        <v>18</v>
      </c>
      <c r="F13" s="17" t="s">
        <v>19</v>
      </c>
      <c r="G13" s="18">
        <v>20</v>
      </c>
      <c r="H13" s="18">
        <v>55</v>
      </c>
      <c r="I13" s="16">
        <v>374</v>
      </c>
      <c r="J13" s="71"/>
    </row>
    <row r="14" spans="1:10" ht="25.5" x14ac:dyDescent="0.25">
      <c r="A14" s="14" t="str">
        <f>IF(B14&lt;&gt;"",CONCATENATE(B14," - int - ",IF(COUNTA($B$3:B14)/2-TRUNC(COUNTA($B$3:B14)/2)=0,TRUNC(COUNTA($B$3:B14)/2),TRUNC(COUNTA($B$3:B14)/2)+1)),"")</f>
        <v>SOM - int - 6</v>
      </c>
      <c r="B14" s="14" t="s">
        <v>3</v>
      </c>
      <c r="C14" s="15" t="s">
        <v>16</v>
      </c>
      <c r="D14" s="15" t="s">
        <v>21</v>
      </c>
      <c r="E14" s="18"/>
      <c r="F14" s="14"/>
      <c r="G14" s="18">
        <v>60</v>
      </c>
      <c r="H14" s="18">
        <v>61</v>
      </c>
      <c r="I14" s="16">
        <v>14562</v>
      </c>
      <c r="J14" s="71"/>
    </row>
    <row r="15" spans="1:10" ht="25.5" x14ac:dyDescent="0.25">
      <c r="A15" s="14" t="str">
        <f>IF(B15&lt;&gt;"",CONCATENATE(B15," - int - ",IF(COUNTA($B$3:B15)/2-TRUNC(COUNTA($B$3:B15)/2)=0,TRUNC(COUNTA($B$3:B15)/2),TRUNC(COUNTA($B$3:B15)/2)+1)),"")</f>
        <v>SOM - int - 7</v>
      </c>
      <c r="B15" s="14" t="s">
        <v>3</v>
      </c>
      <c r="C15" s="15" t="s">
        <v>16</v>
      </c>
      <c r="D15" s="15" t="s">
        <v>22</v>
      </c>
      <c r="E15" s="18"/>
      <c r="F15" s="14"/>
      <c r="G15" s="18">
        <v>20</v>
      </c>
      <c r="H15" s="18">
        <v>50</v>
      </c>
      <c r="I15" s="16">
        <v>-3104</v>
      </c>
      <c r="J15" s="71"/>
    </row>
    <row r="16" spans="1:10" ht="25.5" x14ac:dyDescent="0.25">
      <c r="A16" s="14" t="str">
        <f>IF(B16&lt;&gt;"",CONCATENATE(B16," - int - ",IF(COUNTA($B$3:B16)/2-TRUNC(COUNTA($B$3:B16)/2)=0,TRUNC(COUNTA($B$3:B16)/2),TRUNC(COUNTA($B$3:B16)/2)+1)),"")</f>
        <v>SOM - int - 7</v>
      </c>
      <c r="B16" s="14" t="s">
        <v>3</v>
      </c>
      <c r="C16" s="15" t="s">
        <v>16</v>
      </c>
      <c r="D16" s="15" t="s">
        <v>22</v>
      </c>
      <c r="E16" s="18"/>
      <c r="F16" s="14"/>
      <c r="G16" s="18">
        <v>20</v>
      </c>
      <c r="H16" s="18">
        <v>55</v>
      </c>
      <c r="I16" s="16">
        <v>-2520</v>
      </c>
      <c r="J16" s="71"/>
    </row>
    <row r="17" spans="1:10" ht="38.25" x14ac:dyDescent="0.25">
      <c r="A17" s="14" t="str">
        <f>IF(B17&lt;&gt;"",CONCATENATE(B17," - int - ",IF(COUNTA($B$3:B17)/2-TRUNC(COUNTA($B$3:B17)/2)=0,TRUNC(COUNTA($B$3:B17)/2),TRUNC(COUNTA($B$3:B17)/2)+1)),"")</f>
        <v>SOM - int - 8</v>
      </c>
      <c r="B17" s="14" t="s">
        <v>3</v>
      </c>
      <c r="C17" s="15" t="s">
        <v>16</v>
      </c>
      <c r="D17" s="15" t="s">
        <v>22</v>
      </c>
      <c r="E17" s="18" t="s">
        <v>18</v>
      </c>
      <c r="F17" s="17" t="s">
        <v>19</v>
      </c>
      <c r="G17" s="18">
        <v>20</v>
      </c>
      <c r="H17" s="18">
        <v>55</v>
      </c>
      <c r="I17" s="16">
        <v>-17</v>
      </c>
      <c r="J17" s="71"/>
    </row>
    <row r="18" spans="1:10" ht="25.5" x14ac:dyDescent="0.25">
      <c r="A18" s="14" t="str">
        <f>IF(B18&lt;&gt;"",CONCATENATE(B18," - int - ",IF(COUNTA($B$3:B18)/2-TRUNC(COUNTA($B$3:B18)/2)=0,TRUNC(COUNTA($B$3:B18)/2),TRUNC(COUNTA($B$3:B18)/2)+1)),"")</f>
        <v>SOM - int - 8</v>
      </c>
      <c r="B18" s="14" t="s">
        <v>3</v>
      </c>
      <c r="C18" s="15" t="s">
        <v>16</v>
      </c>
      <c r="D18" s="15" t="s">
        <v>22</v>
      </c>
      <c r="E18" s="18"/>
      <c r="F18" s="14"/>
      <c r="G18" s="18">
        <v>60</v>
      </c>
      <c r="H18" s="18">
        <v>61</v>
      </c>
      <c r="I18" s="16">
        <v>-1548</v>
      </c>
      <c r="J18" s="71"/>
    </row>
    <row r="19" spans="1:10" ht="25.5" x14ac:dyDescent="0.25">
      <c r="A19" s="14" t="str">
        <f>IF(B19&lt;&gt;"",CONCATENATE(B19," - int - ",IF(COUNTA($B$3:B19)/2-TRUNC(COUNTA($B$3:B19)/2)=0,TRUNC(COUNTA($B$3:B19)/2),TRUNC(COUNTA($B$3:B19)/2)+1)),"")</f>
        <v>SOM - int - 9</v>
      </c>
      <c r="B19" s="14" t="s">
        <v>3</v>
      </c>
      <c r="C19" s="15" t="s">
        <v>16</v>
      </c>
      <c r="D19" s="15" t="s">
        <v>23</v>
      </c>
      <c r="E19" s="18"/>
      <c r="F19" s="14"/>
      <c r="G19" s="18">
        <v>20</v>
      </c>
      <c r="H19" s="18">
        <v>50</v>
      </c>
      <c r="I19" s="16">
        <v>11276</v>
      </c>
      <c r="J19" s="71"/>
    </row>
    <row r="20" spans="1:10" ht="25.5" x14ac:dyDescent="0.25">
      <c r="A20" s="14" t="str">
        <f>IF(B20&lt;&gt;"",CONCATENATE(B20," - int - ",IF(COUNTA($B$3:B20)/2-TRUNC(COUNTA($B$3:B20)/2)=0,TRUNC(COUNTA($B$3:B20)/2),TRUNC(COUNTA($B$3:B20)/2)+1)),"")</f>
        <v>SOM - int - 9</v>
      </c>
      <c r="B20" s="14" t="s">
        <v>3</v>
      </c>
      <c r="C20" s="15" t="s">
        <v>16</v>
      </c>
      <c r="D20" s="15" t="s">
        <v>23</v>
      </c>
      <c r="E20" s="18"/>
      <c r="F20" s="14"/>
      <c r="G20" s="18">
        <v>20</v>
      </c>
      <c r="H20" s="18">
        <v>55</v>
      </c>
      <c r="I20" s="16">
        <v>4153</v>
      </c>
      <c r="J20" s="71"/>
    </row>
    <row r="21" spans="1:10" ht="38.25" x14ac:dyDescent="0.25">
      <c r="A21" s="14" t="str">
        <f>IF(B21&lt;&gt;"",CONCATENATE(B21," - int - ",IF(COUNTA($B$3:B21)/2-TRUNC(COUNTA($B$3:B21)/2)=0,TRUNC(COUNTA($B$3:B21)/2),TRUNC(COUNTA($B$3:B21)/2)+1)),"")</f>
        <v>SOM - int - 10</v>
      </c>
      <c r="B21" s="14" t="s">
        <v>3</v>
      </c>
      <c r="C21" s="15" t="s">
        <v>16</v>
      </c>
      <c r="D21" s="15" t="s">
        <v>23</v>
      </c>
      <c r="E21" s="18" t="s">
        <v>18</v>
      </c>
      <c r="F21" s="17" t="s">
        <v>19</v>
      </c>
      <c r="G21" s="18">
        <v>20</v>
      </c>
      <c r="H21" s="18">
        <v>55</v>
      </c>
      <c r="I21" s="16">
        <v>36</v>
      </c>
      <c r="J21" s="71"/>
    </row>
    <row r="22" spans="1:10" ht="25.5" x14ac:dyDescent="0.25">
      <c r="A22" s="14" t="str">
        <f>IF(B22&lt;&gt;"",CONCATENATE(B22," - int - ",IF(COUNTA($B$3:B22)/2-TRUNC(COUNTA($B$3:B22)/2)=0,TRUNC(COUNTA($B$3:B22)/2),TRUNC(COUNTA($B$3:B22)/2)+1)),"")</f>
        <v>SOM - int - 10</v>
      </c>
      <c r="B22" s="14" t="s">
        <v>3</v>
      </c>
      <c r="C22" s="15" t="s">
        <v>16</v>
      </c>
      <c r="D22" s="15" t="s">
        <v>23</v>
      </c>
      <c r="E22" s="18"/>
      <c r="F22" s="14"/>
      <c r="G22" s="18">
        <v>60</v>
      </c>
      <c r="H22" s="18">
        <v>61</v>
      </c>
      <c r="I22" s="16">
        <v>835</v>
      </c>
      <c r="J22" s="71"/>
    </row>
    <row r="23" spans="1:10" ht="25.5" x14ac:dyDescent="0.25">
      <c r="A23" s="14" t="str">
        <f>IF(B23&lt;&gt;"",CONCATENATE(B23," - int - ",IF(COUNTA($B$3:B23)/2-TRUNC(COUNTA($B$3:B23)/2)=0,TRUNC(COUNTA($B$3:B23)/2),TRUNC(COUNTA($B$3:B23)/2)+1)),"")</f>
        <v>SOM - int - 11</v>
      </c>
      <c r="B23" s="14" t="s">
        <v>3</v>
      </c>
      <c r="C23" s="15" t="s">
        <v>24</v>
      </c>
      <c r="D23" s="15" t="s">
        <v>25</v>
      </c>
      <c r="E23" s="18"/>
      <c r="F23" s="14"/>
      <c r="G23" s="18">
        <v>20</v>
      </c>
      <c r="H23" s="18">
        <v>50</v>
      </c>
      <c r="I23" s="16">
        <v>15413</v>
      </c>
      <c r="J23" s="71"/>
    </row>
    <row r="24" spans="1:10" ht="25.5" x14ac:dyDescent="0.25">
      <c r="A24" s="14" t="str">
        <f>IF(B24&lt;&gt;"",CONCATENATE(B24," - int - ",IF(COUNTA($B$3:B24)/2-TRUNC(COUNTA($B$3:B24)/2)=0,TRUNC(COUNTA($B$3:B24)/2),TRUNC(COUNTA($B$3:B24)/2)+1)),"")</f>
        <v>SOM - int - 11</v>
      </c>
      <c r="B24" s="14" t="s">
        <v>3</v>
      </c>
      <c r="C24" s="15" t="s">
        <v>24</v>
      </c>
      <c r="D24" s="15" t="s">
        <v>25</v>
      </c>
      <c r="E24" s="18"/>
      <c r="F24" s="14"/>
      <c r="G24" s="18">
        <v>20</v>
      </c>
      <c r="H24" s="18">
        <v>55</v>
      </c>
      <c r="I24" s="16">
        <v>6150</v>
      </c>
      <c r="J24" s="71"/>
    </row>
    <row r="25" spans="1:10" ht="38.25" x14ac:dyDescent="0.25">
      <c r="A25" s="14" t="str">
        <f>IF(B25&lt;&gt;"",CONCATENATE(B25," - int - ",IF(COUNTA($B$3:B25)/2-TRUNC(COUNTA($B$3:B25)/2)=0,TRUNC(COUNTA($B$3:B25)/2),TRUNC(COUNTA($B$3:B25)/2)+1)),"")</f>
        <v>SOM - int - 12</v>
      </c>
      <c r="B25" s="14" t="s">
        <v>3</v>
      </c>
      <c r="C25" s="15" t="s">
        <v>24</v>
      </c>
      <c r="D25" s="15" t="s">
        <v>25</v>
      </c>
      <c r="E25" s="18" t="s">
        <v>18</v>
      </c>
      <c r="F25" s="17" t="s">
        <v>19</v>
      </c>
      <c r="G25" s="18">
        <v>20</v>
      </c>
      <c r="H25" s="18">
        <v>55</v>
      </c>
      <c r="I25" s="16">
        <v>49</v>
      </c>
      <c r="J25" s="71"/>
    </row>
    <row r="26" spans="1:10" ht="25.5" x14ac:dyDescent="0.25">
      <c r="A26" s="14" t="str">
        <f>IF(B26&lt;&gt;"",CONCATENATE(B26," - int - ",IF(COUNTA($B$3:B26)/2-TRUNC(COUNTA($B$3:B26)/2)=0,TRUNC(COUNTA($B$3:B26)/2),TRUNC(COUNTA($B$3:B26)/2)+1)),"")</f>
        <v>SOM - int - 12</v>
      </c>
      <c r="B26" s="14" t="s">
        <v>3</v>
      </c>
      <c r="C26" s="15" t="s">
        <v>24</v>
      </c>
      <c r="D26" s="15" t="s">
        <v>25</v>
      </c>
      <c r="E26" s="18"/>
      <c r="F26" s="14"/>
      <c r="G26" s="18">
        <v>60</v>
      </c>
      <c r="H26" s="18">
        <v>61</v>
      </c>
      <c r="I26" s="16">
        <v>2278</v>
      </c>
      <c r="J26" s="71"/>
    </row>
    <row r="27" spans="1:10" ht="25.5" x14ac:dyDescent="0.25">
      <c r="A27" s="14" t="str">
        <f>IF(B27&lt;&gt;"",CONCATENATE(B27," - int - ",IF(COUNTA($B$3:B27)/2-TRUNC(COUNTA($B$3:B27)/2)=0,TRUNC(COUNTA($B$3:B27)/2),TRUNC(COUNTA($B$3:B27)/2)+1)),"")</f>
        <v>SOM - int - 13</v>
      </c>
      <c r="B27" s="14" t="s">
        <v>3</v>
      </c>
      <c r="C27" s="15" t="s">
        <v>24</v>
      </c>
      <c r="D27" s="15" t="s">
        <v>26</v>
      </c>
      <c r="E27" s="18"/>
      <c r="F27" s="14"/>
      <c r="G27" s="18">
        <v>20</v>
      </c>
      <c r="H27" s="18">
        <v>50</v>
      </c>
      <c r="I27" s="16">
        <v>-10520</v>
      </c>
      <c r="J27" s="71"/>
    </row>
    <row r="28" spans="1:10" ht="25.5" x14ac:dyDescent="0.25">
      <c r="A28" s="14" t="str">
        <f>IF(B28&lt;&gt;"",CONCATENATE(B28," - int - ",IF(COUNTA($B$3:B28)/2-TRUNC(COUNTA($B$3:B28)/2)=0,TRUNC(COUNTA($B$3:B28)/2),TRUNC(COUNTA($B$3:B28)/2)+1)),"")</f>
        <v>SOM - int - 13</v>
      </c>
      <c r="B28" s="14" t="s">
        <v>3</v>
      </c>
      <c r="C28" s="15" t="s">
        <v>24</v>
      </c>
      <c r="D28" s="15" t="s">
        <v>26</v>
      </c>
      <c r="E28" s="18"/>
      <c r="F28" s="14"/>
      <c r="G28" s="18">
        <v>20</v>
      </c>
      <c r="H28" s="18">
        <v>55</v>
      </c>
      <c r="I28" s="16">
        <v>-5512</v>
      </c>
      <c r="J28" s="71"/>
    </row>
    <row r="29" spans="1:10" ht="38.25" x14ac:dyDescent="0.25">
      <c r="A29" s="14" t="str">
        <f>IF(B29&lt;&gt;"",CONCATENATE(B29," - int - ",IF(COUNTA($B$3:B29)/2-TRUNC(COUNTA($B$3:B29)/2)=0,TRUNC(COUNTA($B$3:B29)/2),TRUNC(COUNTA($B$3:B29)/2)+1)),"")</f>
        <v>SOM - int - 14</v>
      </c>
      <c r="B29" s="14" t="s">
        <v>3</v>
      </c>
      <c r="C29" s="15" t="s">
        <v>24</v>
      </c>
      <c r="D29" s="15" t="s">
        <v>26</v>
      </c>
      <c r="E29" s="18" t="s">
        <v>18</v>
      </c>
      <c r="F29" s="17" t="s">
        <v>19</v>
      </c>
      <c r="G29" s="18">
        <v>20</v>
      </c>
      <c r="H29" s="18">
        <v>55</v>
      </c>
      <c r="I29" s="16">
        <v>-30</v>
      </c>
      <c r="J29" s="71"/>
    </row>
    <row r="30" spans="1:10" ht="25.5" x14ac:dyDescent="0.25">
      <c r="A30" s="14" t="str">
        <f>IF(B30&lt;&gt;"",CONCATENATE(B30," - int - ",IF(COUNTA($B$3:B30)/2-TRUNC(COUNTA($B$3:B30)/2)=0,TRUNC(COUNTA($B$3:B30)/2),TRUNC(COUNTA($B$3:B30)/2)+1)),"")</f>
        <v>SOM - int - 14</v>
      </c>
      <c r="B30" s="14" t="s">
        <v>3</v>
      </c>
      <c r="C30" s="15" t="s">
        <v>24</v>
      </c>
      <c r="D30" s="15" t="s">
        <v>26</v>
      </c>
      <c r="E30" s="18"/>
      <c r="F30" s="14"/>
      <c r="G30" s="18">
        <v>60</v>
      </c>
      <c r="H30" s="18">
        <v>61</v>
      </c>
      <c r="I30" s="16">
        <v>-4724</v>
      </c>
      <c r="J30" s="71"/>
    </row>
    <row r="31" spans="1:10" ht="25.5" x14ac:dyDescent="0.25">
      <c r="A31" s="14" t="str">
        <f>IF(B31&lt;&gt;"",CONCATENATE(B31," - int - ",IF(COUNTA($B$3:B31)/2-TRUNC(COUNTA($B$3:B31)/2)=0,TRUNC(COUNTA($B$3:B31)/2),TRUNC(COUNTA($B$3:B31)/2)+1)),"")</f>
        <v>SOM - int - 15</v>
      </c>
      <c r="B31" s="14" t="s">
        <v>3</v>
      </c>
      <c r="C31" s="15" t="s">
        <v>24</v>
      </c>
      <c r="D31" s="15" t="s">
        <v>27</v>
      </c>
      <c r="E31" s="18"/>
      <c r="F31" s="14"/>
      <c r="G31" s="18">
        <v>20</v>
      </c>
      <c r="H31" s="18">
        <v>50</v>
      </c>
      <c r="I31" s="16">
        <v>-62654</v>
      </c>
      <c r="J31" s="71"/>
    </row>
    <row r="32" spans="1:10" ht="25.5" x14ac:dyDescent="0.25">
      <c r="A32" s="14" t="str">
        <f>IF(B32&lt;&gt;"",CONCATENATE(B32," - int - ",IF(COUNTA($B$3:B32)/2-TRUNC(COUNTA($B$3:B32)/2)=0,TRUNC(COUNTA($B$3:B32)/2),TRUNC(COUNTA($B$3:B32)/2)+1)),"")</f>
        <v>SOM - int - 15</v>
      </c>
      <c r="B32" s="14" t="s">
        <v>3</v>
      </c>
      <c r="C32" s="15" t="s">
        <v>24</v>
      </c>
      <c r="D32" s="15" t="s">
        <v>27</v>
      </c>
      <c r="E32" s="18"/>
      <c r="F32" s="14"/>
      <c r="G32" s="18">
        <v>20</v>
      </c>
      <c r="H32" s="18">
        <v>55</v>
      </c>
      <c r="I32" s="16">
        <v>-34443</v>
      </c>
      <c r="J32" s="71"/>
    </row>
    <row r="33" spans="1:10" ht="38.25" x14ac:dyDescent="0.25">
      <c r="A33" s="14" t="str">
        <f>IF(B33&lt;&gt;"",CONCATENATE(B33," - int - ",IF(COUNTA($B$3:B33)/2-TRUNC(COUNTA($B$3:B33)/2)=0,TRUNC(COUNTA($B$3:B33)/2),TRUNC(COUNTA($B$3:B33)/2)+1)),"")</f>
        <v>SOM - int - 16</v>
      </c>
      <c r="B33" s="14" t="s">
        <v>3</v>
      </c>
      <c r="C33" s="15" t="s">
        <v>24</v>
      </c>
      <c r="D33" s="15" t="s">
        <v>27</v>
      </c>
      <c r="E33" s="18" t="s">
        <v>18</v>
      </c>
      <c r="F33" s="17" t="s">
        <v>19</v>
      </c>
      <c r="G33" s="18">
        <v>20</v>
      </c>
      <c r="H33" s="18">
        <v>55</v>
      </c>
      <c r="I33" s="16">
        <v>-281</v>
      </c>
      <c r="J33" s="71"/>
    </row>
    <row r="34" spans="1:10" ht="25.5" x14ac:dyDescent="0.25">
      <c r="A34" s="14" t="str">
        <f>IF(B34&lt;&gt;"",CONCATENATE(B34," - int - ",IF(COUNTA($B$3:B34)/2-TRUNC(COUNTA($B$3:B34)/2)=0,TRUNC(COUNTA($B$3:B34)/2),TRUNC(COUNTA($B$3:B34)/2)+1)),"")</f>
        <v>SOM - int - 16</v>
      </c>
      <c r="B34" s="14" t="s">
        <v>3</v>
      </c>
      <c r="C34" s="15" t="s">
        <v>24</v>
      </c>
      <c r="D34" s="15" t="s">
        <v>27</v>
      </c>
      <c r="E34" s="18"/>
      <c r="F34" s="14"/>
      <c r="G34" s="18">
        <v>60</v>
      </c>
      <c r="H34" s="18">
        <v>61</v>
      </c>
      <c r="I34" s="16">
        <v>-8470</v>
      </c>
      <c r="J34" s="72"/>
    </row>
    <row r="35" spans="1:10" ht="25.5" customHeight="1" x14ac:dyDescent="0.25">
      <c r="A35" s="37" t="str">
        <f>IF(B35&lt;&gt;"",CONCATENATE(B35," - int - ",IF(COUNTA($B$3:B35)/2-TRUNC(COUNTA($B$3:B35)/2)=0,TRUNC(COUNTA($B$3:B35)/2),TRUNC(COUNTA($B$3:B35)/2)+1)),"")</f>
        <v>SOM - int - 17</v>
      </c>
      <c r="B35" s="37" t="s">
        <v>3</v>
      </c>
      <c r="C35" s="38"/>
      <c r="D35" s="38"/>
      <c r="E35" s="39"/>
      <c r="F35" s="37"/>
      <c r="G35" s="40">
        <v>20</v>
      </c>
      <c r="H35" s="40">
        <v>55</v>
      </c>
      <c r="I35" s="41">
        <v>54400</v>
      </c>
      <c r="J35" s="73" t="s">
        <v>28</v>
      </c>
    </row>
    <row r="36" spans="1:10" ht="25.5" customHeight="1" x14ac:dyDescent="0.25">
      <c r="A36" s="37" t="str">
        <f>IF(B36&lt;&gt;"",CONCATENATE(B36," - int - ",IF(COUNTA($B$3:B36)/2-TRUNC(COUNTA($B$3:B36)/2)=0,TRUNC(COUNTA($B$3:B36)/2),TRUNC(COUNTA($B$3:B36)/2)+1)),"")</f>
        <v>SOM - int - 17</v>
      </c>
      <c r="B36" s="37" t="s">
        <v>3</v>
      </c>
      <c r="C36" s="38"/>
      <c r="D36" s="38"/>
      <c r="E36" s="39"/>
      <c r="F36" s="37"/>
      <c r="G36" s="40">
        <v>20</v>
      </c>
      <c r="H36" s="40">
        <v>50</v>
      </c>
      <c r="I36" s="41">
        <v>-38650</v>
      </c>
      <c r="J36" s="74"/>
    </row>
    <row r="37" spans="1:10" ht="19.5" customHeight="1" x14ac:dyDescent="0.25">
      <c r="A37" s="37" t="s">
        <v>29</v>
      </c>
      <c r="B37" s="37" t="s">
        <v>3</v>
      </c>
      <c r="C37" s="38"/>
      <c r="D37" s="38"/>
      <c r="E37" s="39"/>
      <c r="F37" s="37"/>
      <c r="G37" s="40">
        <v>20</v>
      </c>
      <c r="H37" s="40">
        <v>55</v>
      </c>
      <c r="I37" s="41">
        <v>-15750</v>
      </c>
      <c r="J37" s="75"/>
    </row>
    <row r="38" spans="1:10" ht="24" customHeight="1" x14ac:dyDescent="0.25">
      <c r="A38" s="14" t="str">
        <f>IF(B38&lt;&gt;"",CONCATENATE(B38," - int - ",IF(COUNTA($B$3:B38)/2-TRUNC(COUNTA($B$3:B38)/2)=0,TRUNC(COUNTA($B$3:B38)/2),TRUNC(COUNTA($B$3:B38)/2)+1)),"")</f>
        <v>SOM - int - 18</v>
      </c>
      <c r="B38" s="14" t="s">
        <v>3</v>
      </c>
      <c r="C38" s="34"/>
      <c r="D38" s="34"/>
      <c r="E38" s="19"/>
      <c r="F38" s="14"/>
      <c r="G38" s="18">
        <v>20</v>
      </c>
      <c r="H38" s="18">
        <v>50</v>
      </c>
      <c r="I38" s="35">
        <v>57800</v>
      </c>
      <c r="J38" s="76" t="s">
        <v>50</v>
      </c>
    </row>
    <row r="39" spans="1:10" ht="24" customHeight="1" x14ac:dyDescent="0.25">
      <c r="A39" s="14" t="s">
        <v>30</v>
      </c>
      <c r="B39" s="14" t="s">
        <v>3</v>
      </c>
      <c r="C39" s="34"/>
      <c r="D39" s="34"/>
      <c r="E39" s="19"/>
      <c r="F39" s="14"/>
      <c r="G39" s="18">
        <v>20</v>
      </c>
      <c r="H39" s="18">
        <v>50</v>
      </c>
      <c r="I39" s="35">
        <v>-57800</v>
      </c>
      <c r="J39" s="77"/>
    </row>
    <row r="40" spans="1:10" s="20" customFormat="1" ht="66" customHeight="1" x14ac:dyDescent="0.25">
      <c r="A40" s="37" t="str">
        <f>IF(B40&lt;&gt;"",CONCATENATE(B40," - int - ",IF(COUNTA($B$3:B40)/2-TRUNC(COUNTA($B$3:B40)/2)=0,TRUNC(COUNTA($B$3:B40)/2),TRUNC(COUNTA($B$3:B40)/2)+1)),"")</f>
        <v>SOM - int - 19</v>
      </c>
      <c r="B40" s="42" t="s">
        <v>3</v>
      </c>
      <c r="C40" s="43"/>
      <c r="D40" s="43"/>
      <c r="E40" s="39"/>
      <c r="F40" s="42"/>
      <c r="G40" s="40">
        <v>20</v>
      </c>
      <c r="H40" s="40">
        <v>50</v>
      </c>
      <c r="I40" s="44">
        <v>21200</v>
      </c>
      <c r="J40" s="86" t="s">
        <v>31</v>
      </c>
    </row>
    <row r="41" spans="1:10" s="20" customFormat="1" ht="51.75" customHeight="1" x14ac:dyDescent="0.25">
      <c r="A41" s="37" t="s">
        <v>32</v>
      </c>
      <c r="B41" s="46" t="s">
        <v>3</v>
      </c>
      <c r="C41" s="47"/>
      <c r="D41" s="47"/>
      <c r="E41" s="48"/>
      <c r="F41" s="49"/>
      <c r="G41" s="50">
        <v>20</v>
      </c>
      <c r="H41" s="50">
        <v>50</v>
      </c>
      <c r="I41" s="41">
        <v>-21200</v>
      </c>
      <c r="J41" s="87"/>
    </row>
    <row r="42" spans="1:10" ht="18.75" customHeight="1" x14ac:dyDescent="0.25">
      <c r="A42" s="21" t="str">
        <f>IF(B42&lt;&gt;"",CONCATENATE(B42," - int - ",IF(COUNTA($B$3:B42)/2-TRUNC(COUNTA($B$3:B42)/2)=0,TRUNC(COUNTA($B$3:B42)/2),TRUNC(COUNTA($B$3:B42)/2)+1)),"")</f>
        <v>SOM - int - 20</v>
      </c>
      <c r="B42" s="36" t="s">
        <v>3</v>
      </c>
      <c r="C42" s="27"/>
      <c r="D42" s="27"/>
      <c r="E42" s="14"/>
      <c r="F42" s="14"/>
      <c r="G42" s="14">
        <v>43</v>
      </c>
      <c r="H42" s="14">
        <v>50</v>
      </c>
      <c r="I42" s="35">
        <v>290686</v>
      </c>
      <c r="J42" s="84" t="s">
        <v>46</v>
      </c>
    </row>
    <row r="43" spans="1:10" ht="18.75" customHeight="1" x14ac:dyDescent="0.25">
      <c r="A43" s="21" t="s">
        <v>33</v>
      </c>
      <c r="B43" s="36" t="s">
        <v>3</v>
      </c>
      <c r="C43" s="27"/>
      <c r="D43" s="27"/>
      <c r="E43" s="14"/>
      <c r="F43" s="14"/>
      <c r="G43" s="14">
        <v>43</v>
      </c>
      <c r="H43" s="14">
        <v>322</v>
      </c>
      <c r="I43" s="35">
        <v>-290686</v>
      </c>
      <c r="J43" s="85"/>
    </row>
    <row r="44" spans="1:10" ht="18.75" customHeight="1" x14ac:dyDescent="0.25">
      <c r="A44" s="21" t="s">
        <v>33</v>
      </c>
      <c r="B44" s="36" t="s">
        <v>3</v>
      </c>
      <c r="C44" s="27"/>
      <c r="D44" s="27"/>
      <c r="E44" s="14"/>
      <c r="F44" s="14"/>
      <c r="G44" s="14">
        <v>44</v>
      </c>
      <c r="H44" s="14">
        <v>50</v>
      </c>
      <c r="I44" s="35">
        <v>-290686</v>
      </c>
      <c r="J44" s="85"/>
    </row>
    <row r="45" spans="1:10" ht="18.75" customHeight="1" x14ac:dyDescent="0.25">
      <c r="A45" s="21" t="s">
        <v>33</v>
      </c>
      <c r="B45" s="36" t="s">
        <v>3</v>
      </c>
      <c r="C45" s="27"/>
      <c r="D45" s="27"/>
      <c r="E45" s="14"/>
      <c r="F45" s="14"/>
      <c r="G45" s="14">
        <v>44</v>
      </c>
      <c r="H45" s="14">
        <v>322</v>
      </c>
      <c r="I45" s="35">
        <v>290686</v>
      </c>
      <c r="J45" s="85"/>
    </row>
    <row r="46" spans="1:10" ht="48.75" customHeight="1" x14ac:dyDescent="0.25">
      <c r="A46" s="45" t="s">
        <v>34</v>
      </c>
      <c r="B46" s="46" t="s">
        <v>3</v>
      </c>
      <c r="C46" s="51"/>
      <c r="D46" s="51"/>
      <c r="E46" s="37" t="s">
        <v>44</v>
      </c>
      <c r="F46" s="51" t="s">
        <v>45</v>
      </c>
      <c r="G46" s="37">
        <v>20</v>
      </c>
      <c r="H46" s="37">
        <v>15</v>
      </c>
      <c r="I46" s="41">
        <v>1391586.89</v>
      </c>
      <c r="J46" s="86" t="s">
        <v>47</v>
      </c>
    </row>
    <row r="47" spans="1:10" ht="90" customHeight="1" x14ac:dyDescent="0.25">
      <c r="A47" s="45" t="str">
        <f>IF(B47&lt;&gt;"",CONCATENATE(B47," - int - ",IF(COUNTA($B$3:B47)/2-TRUNC(COUNTA($B$3:B47)/2)=0,TRUNC(COUNTA($B$3:B47)/2),TRUNC(COUNTA($B$3:B47)/2)+1)),"")</f>
        <v>SOM - int - 23</v>
      </c>
      <c r="B47" s="46" t="s">
        <v>3</v>
      </c>
      <c r="C47" s="51"/>
      <c r="D47" s="51"/>
      <c r="E47" s="37"/>
      <c r="F47" s="37"/>
      <c r="G47" s="37">
        <v>20</v>
      </c>
      <c r="H47" s="37">
        <v>50</v>
      </c>
      <c r="I47" s="41">
        <v>-717303.1</v>
      </c>
      <c r="J47" s="87"/>
    </row>
    <row r="48" spans="1:10" ht="110.45" customHeight="1" x14ac:dyDescent="0.25">
      <c r="A48" s="45" t="str">
        <f>IF(B48&lt;&gt;"",CONCATENATE(B48," - int - ",IF(COUNTA($B$3:B48)/2-TRUNC(COUNTA($B$3:B48)/2)=0,TRUNC(COUNTA($B$3:B48)/2),TRUNC(COUNTA($B$3:B48)/2)+1)),"")</f>
        <v>SOM - int - 23</v>
      </c>
      <c r="B48" s="46" t="s">
        <v>3</v>
      </c>
      <c r="C48" s="51"/>
      <c r="D48" s="51"/>
      <c r="E48" s="37"/>
      <c r="F48" s="37"/>
      <c r="G48" s="37">
        <v>20</v>
      </c>
      <c r="H48" s="37">
        <v>55</v>
      </c>
      <c r="I48" s="41">
        <v>-674283.79</v>
      </c>
      <c r="J48" s="87"/>
    </row>
    <row r="49" spans="1:10" ht="51" customHeight="1" x14ac:dyDescent="0.25">
      <c r="A49" s="53" t="str">
        <f>IF(B49&lt;&gt;"",CONCATENATE(B49," - int - ",IF(COUNTA($B$3:B49)/2-TRUNC(COUNTA($B$3:B49)/2)=0,TRUNC(COUNTA($B$3:B49)/2),TRUNC(COUNTA($B$3:B49)/2)+1)),"")</f>
        <v>SOM - int - 24</v>
      </c>
      <c r="B49" s="54" t="s">
        <v>3</v>
      </c>
      <c r="C49" s="55" t="s">
        <v>16</v>
      </c>
      <c r="D49" s="52" t="s">
        <v>35</v>
      </c>
      <c r="E49" s="56"/>
      <c r="F49" s="56"/>
      <c r="G49" s="56">
        <v>20</v>
      </c>
      <c r="H49" s="56">
        <v>45</v>
      </c>
      <c r="I49" s="57">
        <v>-585000</v>
      </c>
      <c r="J49" s="78" t="s">
        <v>51</v>
      </c>
    </row>
    <row r="50" spans="1:10" ht="43.5" customHeight="1" x14ac:dyDescent="0.25">
      <c r="A50" s="53" t="str">
        <f>IF(B50&lt;&gt;"",CONCATENATE(B50," - int - ",IF(COUNTA($B$3:B50)/2-TRUNC(COUNTA($B$3:B50)/2)=0,TRUNC(COUNTA($B$3:B50)/2),TRUNC(COUNTA($B$3:B50)/2)+1)),"")</f>
        <v>SOM - int - 24</v>
      </c>
      <c r="B50" s="54" t="s">
        <v>3</v>
      </c>
      <c r="C50" s="55"/>
      <c r="D50" s="55"/>
      <c r="E50" s="56"/>
      <c r="F50" s="56"/>
      <c r="G50" s="56">
        <v>20</v>
      </c>
      <c r="H50" s="56">
        <v>45</v>
      </c>
      <c r="I50" s="57">
        <v>320929</v>
      </c>
      <c r="J50" s="79"/>
    </row>
    <row r="51" spans="1:10" ht="24" customHeight="1" x14ac:dyDescent="0.25">
      <c r="A51" s="53" t="s">
        <v>36</v>
      </c>
      <c r="B51" s="54" t="s">
        <v>3</v>
      </c>
      <c r="C51" s="55"/>
      <c r="D51" s="55"/>
      <c r="E51" s="56"/>
      <c r="F51" s="56"/>
      <c r="G51" s="56">
        <v>20</v>
      </c>
      <c r="H51" s="56">
        <v>55</v>
      </c>
      <c r="I51" s="57">
        <v>264071</v>
      </c>
      <c r="J51" s="80"/>
    </row>
    <row r="52" spans="1:10" ht="28.5" customHeight="1" x14ac:dyDescent="0.25">
      <c r="A52" s="58" t="str">
        <f>IF(B52&lt;&gt;"",CONCATENATE(B52," - int - ",IF(COUNTA($B$3:B52)/2-TRUNC(COUNTA($B$3:B52)/2)=0,TRUNC(COUNTA($B$3:B52)/2),TRUNC(COUNTA($B$3:B52)/2)+1)),"")</f>
        <v>SOM - int - 25</v>
      </c>
      <c r="B52" s="59" t="s">
        <v>3</v>
      </c>
      <c r="C52" s="60"/>
      <c r="D52" s="60"/>
      <c r="E52" s="61"/>
      <c r="F52" s="61"/>
      <c r="G52" s="61">
        <v>20</v>
      </c>
      <c r="H52" s="61">
        <v>45</v>
      </c>
      <c r="I52" s="62">
        <v>6500</v>
      </c>
      <c r="J52" s="81" t="s">
        <v>49</v>
      </c>
    </row>
    <row r="53" spans="1:10" ht="28.5" customHeight="1" x14ac:dyDescent="0.25">
      <c r="A53" s="58" t="str">
        <f>IF(B53&lt;&gt;"",CONCATENATE(B53," - int - ",IF(COUNTA($B$3:B53)/2-TRUNC(COUNTA($B$3:B53)/2)=0,TRUNC(COUNTA($B$3:B53)/2),TRUNC(COUNTA($B$3:B53)/2)+1)),"")</f>
        <v>SOM - int - 26</v>
      </c>
      <c r="B53" s="59" t="s">
        <v>3</v>
      </c>
      <c r="C53" s="60"/>
      <c r="D53" s="60"/>
      <c r="E53" s="61"/>
      <c r="F53" s="61"/>
      <c r="G53" s="61">
        <v>20</v>
      </c>
      <c r="H53" s="61">
        <v>50</v>
      </c>
      <c r="I53" s="62">
        <v>51433</v>
      </c>
      <c r="J53" s="82"/>
    </row>
    <row r="54" spans="1:10" ht="75" customHeight="1" x14ac:dyDescent="0.25">
      <c r="A54" s="61" t="str">
        <f>IF(B54&lt;&gt;"",CONCATENATE(B54," - int - ",IF(COUNTA($B$3:B54)/2-TRUNC(COUNTA($B$3:B54)/2)=0,TRUNC(COUNTA($B$3:B54)/2),TRUNC(COUNTA($B$3:B54)/2)+1)),"")</f>
        <v>SOM - int - 26</v>
      </c>
      <c r="B54" s="63" t="s">
        <v>3</v>
      </c>
      <c r="C54" s="60"/>
      <c r="D54" s="60"/>
      <c r="E54" s="61"/>
      <c r="F54" s="61"/>
      <c r="G54" s="61">
        <v>20</v>
      </c>
      <c r="H54" s="61">
        <v>55</v>
      </c>
      <c r="I54" s="64">
        <v>-57933</v>
      </c>
      <c r="J54" s="83"/>
    </row>
    <row r="55" spans="1:10" x14ac:dyDescent="0.25">
      <c r="A55" s="2" t="str">
        <f>IF(B55&lt;&gt;"",CONCATENATE(B55," - int - ",IF(COUNTA($B$3:B55)/2-TRUNC(COUNTA($B$3:B55)/2)=0,TRUNC(COUNTA($B$3:B55)/2),TRUNC(COUNTA($B$3:B55)/2)+1)),"")</f>
        <v/>
      </c>
    </row>
    <row r="56" spans="1:10" x14ac:dyDescent="0.25">
      <c r="A56" s="2" t="str">
        <f>IF(B56&lt;&gt;"",CONCATENATE(B56," - int - ",IF(COUNTA($B$3:B56)/2-TRUNC(COUNTA($B$3:B56)/2)=0,TRUNC(COUNTA($B$3:B56)/2),TRUNC(COUNTA($B$3:B56)/2)+1)),"")</f>
        <v/>
      </c>
    </row>
    <row r="57" spans="1:10" x14ac:dyDescent="0.25">
      <c r="A57" s="2" t="str">
        <f>IF(B57&lt;&gt;"",CONCATENATE(B57," - int - ",IF(COUNTA($B$3:B57)/2-TRUNC(COUNTA($B$3:B57)/2)=0,TRUNC(COUNTA($B$3:B57)/2),TRUNC(COUNTA($B$3:B57)/2)+1)),"")</f>
        <v/>
      </c>
    </row>
    <row r="58" spans="1:10" x14ac:dyDescent="0.25">
      <c r="A58" s="2" t="str">
        <f>IF(B58&lt;&gt;"",CONCATENATE(B58," - int - ",IF(COUNTA($B$3:B58)/2-TRUNC(COUNTA($B$3:B58)/2)=0,TRUNC(COUNTA($B$3:B58)/2),TRUNC(COUNTA($B$3:B58)/2)+1)),"")</f>
        <v/>
      </c>
    </row>
    <row r="59" spans="1:10" x14ac:dyDescent="0.25">
      <c r="A59" s="2" t="str">
        <f>IF(B59&lt;&gt;"",CONCATENATE(B59," - int - ",IF(COUNTA($B$3:B59)/2-TRUNC(COUNTA($B$3:B59)/2)=0,TRUNC(COUNTA($B$3:B59)/2),TRUNC(COUNTA($B$3:B59)/2)+1)),"")</f>
        <v/>
      </c>
    </row>
    <row r="60" spans="1:10" x14ac:dyDescent="0.25">
      <c r="A60" s="2" t="str">
        <f>IF(B60&lt;&gt;"",CONCATENATE(B60," - int - ",IF(COUNTA($B$3:B60)/2-TRUNC(COUNTA($B$3:B60)/2)=0,TRUNC(COUNTA($B$3:B60)/2),TRUNC(COUNTA($B$3:B60)/2)+1)),"")</f>
        <v/>
      </c>
    </row>
    <row r="61" spans="1:10" x14ac:dyDescent="0.25">
      <c r="A61" s="2" t="str">
        <f>IF(B61&lt;&gt;"",CONCATENATE(B61," - int - ",IF(COUNTA($B$3:B61)/2-TRUNC(COUNTA($B$3:B61)/2)=0,TRUNC(COUNTA($B$3:B61)/2),TRUNC(COUNTA($B$3:B61)/2)+1)),"")</f>
        <v/>
      </c>
    </row>
    <row r="62" spans="1:10" x14ac:dyDescent="0.25">
      <c r="A62" s="2" t="str">
        <f>IF(B62&lt;&gt;"",CONCATENATE(B62," - int - ",IF(COUNTA($B$3:B62)/2-TRUNC(COUNTA($B$3:B62)/2)=0,TRUNC(COUNTA($B$3:B62)/2),TRUNC(COUNTA($B$3:B62)/2)+1)),"")</f>
        <v/>
      </c>
    </row>
    <row r="63" spans="1:10" x14ac:dyDescent="0.25">
      <c r="A63" s="2" t="str">
        <f>IF(B63&lt;&gt;"",CONCATENATE(B63," - int - ",IF(COUNTA($B$3:B63)/2-TRUNC(COUNTA($B$3:B63)/2)=0,TRUNC(COUNTA($B$3:B63)/2),TRUNC(COUNTA($B$3:B63)/2)+1)),"")</f>
        <v/>
      </c>
    </row>
    <row r="64" spans="1:10" x14ac:dyDescent="0.25">
      <c r="A64" s="2" t="str">
        <f>IF(B64&lt;&gt;"",CONCATENATE(B64," - int - ",IF(COUNTA($B$3:B64)/2-TRUNC(COUNTA($B$3:B64)/2)=0,TRUNC(COUNTA($B$3:B64)/2),TRUNC(COUNTA($B$3:B64)/2)+1)),"")</f>
        <v/>
      </c>
    </row>
    <row r="65" spans="1:1" x14ac:dyDescent="0.25">
      <c r="A65" s="2" t="str">
        <f>IF(B65&lt;&gt;"",CONCATENATE(B65," - int - ",IF(COUNTA($B$3:B65)/2-TRUNC(COUNTA($B$3:B65)/2)=0,TRUNC(COUNTA($B$3:B65)/2),TRUNC(COUNTA($B$3:B65)/2)+1)),"")</f>
        <v/>
      </c>
    </row>
    <row r="66" spans="1:1" x14ac:dyDescent="0.25">
      <c r="A66" s="2" t="str">
        <f>IF(B66&lt;&gt;"",CONCATENATE(B66," - int - ",IF(COUNTA($B$3:B66)/2-TRUNC(COUNTA($B$3:B66)/2)=0,TRUNC(COUNTA($B$3:B66)/2),TRUNC(COUNTA($B$3:B66)/2)+1)),"")</f>
        <v/>
      </c>
    </row>
    <row r="67" spans="1:1" x14ac:dyDescent="0.25">
      <c r="A67" s="2" t="str">
        <f>IF(B67&lt;&gt;"",CONCATENATE(B67," - int - ",IF(COUNTA($B$3:B67)/2-TRUNC(COUNTA($B$3:B67)/2)=0,TRUNC(COUNTA($B$3:B67)/2),TRUNC(COUNTA($B$3:B67)/2)+1)),"")</f>
        <v/>
      </c>
    </row>
  </sheetData>
  <autoFilter ref="A2:J67" xr:uid="{D41D87EF-BB2F-4C3D-99A1-6753F7968623}"/>
  <mergeCells count="8">
    <mergeCell ref="J3:J34"/>
    <mergeCell ref="J35:J37"/>
    <mergeCell ref="J38:J39"/>
    <mergeCell ref="J49:J51"/>
    <mergeCell ref="J52:J54"/>
    <mergeCell ref="J42:J45"/>
    <mergeCell ref="J46:J48"/>
    <mergeCell ref="J40:J41"/>
  </mergeCells>
  <dataValidations count="1">
    <dataValidation type="list" allowBlank="1" showInputMessage="1" showErrorMessage="1" sqref="B3:B67" xr:uid="{B6E0A71B-4902-4ADA-93E2-FEED0D5C1CDA}">
      <formula1>#REF!</formula1>
    </dataValidation>
  </dataValidations>
  <pageMargins left="0.7" right="0.7" top="0.75" bottom="0.75" header="0.3" footer="0.3"/>
  <customProperties>
    <customPr name="EpmWorksheetKeyString_GU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32CCC-67C6-4829-BCB9-66CAEDCBBCEB}">
  <sheetPr>
    <tabColor theme="4" tint="0.79998168889431442"/>
  </sheetPr>
  <dimension ref="A1:K99"/>
  <sheetViews>
    <sheetView tabSelected="1" zoomScaleNormal="100" workbookViewId="0">
      <pane ySplit="2" topLeftCell="A3" activePane="bottomLeft" state="frozen"/>
      <selection pane="bottomLeft" activeCell="K6" sqref="K6"/>
    </sheetView>
  </sheetViews>
  <sheetFormatPr defaultColWidth="9.140625" defaultRowHeight="12.75" x14ac:dyDescent="0.25"/>
  <cols>
    <col min="1" max="1" width="13.5703125" style="2" customWidth="1"/>
    <col min="2" max="2" width="11.140625" style="2" customWidth="1"/>
    <col min="3" max="3" width="10.85546875" style="2" customWidth="1"/>
    <col min="4" max="4" width="14.85546875" style="2" customWidth="1"/>
    <col min="5" max="5" width="17.7109375" style="2" customWidth="1"/>
    <col min="6" max="6" width="11.42578125" style="2" customWidth="1"/>
    <col min="7" max="7" width="12.5703125" style="2" customWidth="1"/>
    <col min="8" max="8" width="8" style="2" customWidth="1"/>
    <col min="9" max="9" width="8.42578125" style="2" customWidth="1"/>
    <col min="10" max="10" width="15" style="3" customWidth="1"/>
    <col min="11" max="11" width="52.85546875" style="4" customWidth="1"/>
    <col min="12" max="16384" width="9.140625" style="1"/>
  </cols>
  <sheetData>
    <row r="1" spans="1:11" s="6" customFormat="1" ht="11.25" x14ac:dyDescent="0.25">
      <c r="A1" s="5"/>
      <c r="B1" s="5" t="s">
        <v>4</v>
      </c>
      <c r="C1" s="5" t="s">
        <v>4</v>
      </c>
      <c r="D1" s="5" t="s">
        <v>5</v>
      </c>
      <c r="E1" s="5" t="s">
        <v>5</v>
      </c>
      <c r="F1" s="5" t="s">
        <v>4</v>
      </c>
      <c r="G1" s="5" t="s">
        <v>4</v>
      </c>
      <c r="H1" s="5" t="s">
        <v>4</v>
      </c>
      <c r="I1" s="5" t="s">
        <v>5</v>
      </c>
      <c r="J1" s="5" t="s">
        <v>4</v>
      </c>
      <c r="K1" s="5" t="s">
        <v>4</v>
      </c>
    </row>
    <row r="2" spans="1:11" ht="51" customHeight="1" x14ac:dyDescent="0.25">
      <c r="A2" s="88" t="s">
        <v>6</v>
      </c>
      <c r="B2" s="90" t="s">
        <v>0</v>
      </c>
      <c r="C2" s="90" t="s">
        <v>37</v>
      </c>
      <c r="D2" s="92" t="s">
        <v>7</v>
      </c>
      <c r="E2" s="92" t="s">
        <v>8</v>
      </c>
      <c r="F2" s="94" t="s">
        <v>9</v>
      </c>
      <c r="G2" s="94" t="s">
        <v>10</v>
      </c>
      <c r="H2" s="94" t="s">
        <v>11</v>
      </c>
      <c r="I2" s="92" t="s">
        <v>12</v>
      </c>
      <c r="J2" s="69" t="s">
        <v>13</v>
      </c>
      <c r="K2" s="91" t="s">
        <v>14</v>
      </c>
    </row>
    <row r="3" spans="1:11" ht="29.25" customHeight="1" x14ac:dyDescent="0.25">
      <c r="A3" s="89"/>
      <c r="B3" s="90"/>
      <c r="C3" s="90"/>
      <c r="D3" s="93"/>
      <c r="E3" s="93"/>
      <c r="F3" s="94"/>
      <c r="G3" s="94"/>
      <c r="H3" s="94"/>
      <c r="I3" s="92"/>
      <c r="J3" s="10">
        <v>2024</v>
      </c>
      <c r="K3" s="91"/>
    </row>
    <row r="4" spans="1:11" ht="105" customHeight="1" x14ac:dyDescent="0.25">
      <c r="A4" s="28" t="str">
        <f>IF(B4&lt;&gt;"",CONCATENATE(B4," - ext - ",COUNTA($B$4:B4)),"")</f>
        <v>SOM - ext - 1</v>
      </c>
      <c r="B4" s="28" t="s">
        <v>3</v>
      </c>
      <c r="C4" s="28" t="s">
        <v>1</v>
      </c>
      <c r="D4" s="29" t="s">
        <v>38</v>
      </c>
      <c r="E4" s="29" t="s">
        <v>39</v>
      </c>
      <c r="F4" s="30"/>
      <c r="G4" s="30"/>
      <c r="H4" s="31">
        <v>20</v>
      </c>
      <c r="I4" s="31">
        <v>50</v>
      </c>
      <c r="J4" s="32">
        <v>-13461</v>
      </c>
      <c r="K4" s="33" t="s">
        <v>40</v>
      </c>
    </row>
    <row r="5" spans="1:11" ht="96.75" customHeight="1" x14ac:dyDescent="0.25">
      <c r="A5" s="28" t="str">
        <f>IF(B5&lt;&gt;"",CONCATENATE(B5," - ext - ",COUNTA($B$4:B5)),"")</f>
        <v>SOM - ext - 2</v>
      </c>
      <c r="B5" s="28" t="s">
        <v>3</v>
      </c>
      <c r="C5" s="28" t="s">
        <v>2</v>
      </c>
      <c r="D5" s="29"/>
      <c r="E5" s="29"/>
      <c r="F5" s="30"/>
      <c r="G5" s="30"/>
      <c r="H5" s="31">
        <v>20</v>
      </c>
      <c r="I5" s="31">
        <v>45</v>
      </c>
      <c r="J5" s="32">
        <v>47802</v>
      </c>
      <c r="K5" s="33" t="s">
        <v>41</v>
      </c>
    </row>
    <row r="6" spans="1:11" ht="66.75" customHeight="1" x14ac:dyDescent="0.25">
      <c r="A6" s="28" t="str">
        <f>IF(B6&lt;&gt;"",CONCATENATE(B6," - ext - ",COUNTA($B$4:B6)),"")</f>
        <v>SOM - ext - 3</v>
      </c>
      <c r="B6" s="28" t="s">
        <v>3</v>
      </c>
      <c r="C6" s="28"/>
      <c r="D6" s="29" t="s">
        <v>35</v>
      </c>
      <c r="E6" s="29" t="s">
        <v>35</v>
      </c>
      <c r="F6" s="30"/>
      <c r="G6" s="30"/>
      <c r="H6" s="31">
        <v>20</v>
      </c>
      <c r="I6" s="31">
        <v>150</v>
      </c>
      <c r="J6" s="32">
        <v>-15000</v>
      </c>
      <c r="K6" s="33" t="s">
        <v>52</v>
      </c>
    </row>
    <row r="7" spans="1:11" ht="57.75" customHeight="1" x14ac:dyDescent="0.25">
      <c r="D7" s="24"/>
      <c r="E7" s="22"/>
      <c r="F7" s="22"/>
      <c r="G7" s="22"/>
      <c r="H7" s="22"/>
      <c r="I7" s="22"/>
      <c r="J7" s="22"/>
      <c r="K7" s="11"/>
    </row>
    <row r="8" spans="1:11" ht="15" x14ac:dyDescent="0.25">
      <c r="A8" s="2" t="str">
        <f>IF(B8&lt;&gt;"",CONCATENATE(B8," - ext - ",COUNTA($B$4:B8)),"")</f>
        <v/>
      </c>
      <c r="D8" s="24"/>
      <c r="E8" s="22"/>
      <c r="F8" s="22"/>
      <c r="G8" s="22"/>
      <c r="H8" s="22"/>
      <c r="I8" s="22"/>
      <c r="J8" s="23"/>
    </row>
    <row r="9" spans="1:11" ht="15" x14ac:dyDescent="0.25">
      <c r="A9" s="2" t="str">
        <f>IF(B9&lt;&gt;"",CONCATENATE(B9," - ext - ",COUNTA($B$4:B9)),"")</f>
        <v/>
      </c>
      <c r="D9" s="24"/>
      <c r="E9" s="22"/>
      <c r="F9" s="22"/>
      <c r="G9" s="22"/>
      <c r="H9" s="22"/>
      <c r="I9" s="22"/>
      <c r="J9" s="23"/>
    </row>
    <row r="10" spans="1:11" ht="15" x14ac:dyDescent="0.25">
      <c r="A10" s="2" t="str">
        <f>IF(B10&lt;&gt;"",CONCATENATE(B10," - ext - ",COUNTA($B$4:B10)),"")</f>
        <v/>
      </c>
      <c r="D10" s="24"/>
      <c r="E10" s="22"/>
      <c r="F10" s="22"/>
      <c r="G10" s="22"/>
      <c r="H10" s="22"/>
      <c r="I10" s="22"/>
      <c r="J10" s="23"/>
    </row>
    <row r="11" spans="1:11" ht="15" x14ac:dyDescent="0.25">
      <c r="A11" s="2" t="str">
        <f>IF(B11&lt;&gt;"",CONCATENATE(B11," - ext - ",COUNTA($B$4:B11)),"")</f>
        <v/>
      </c>
      <c r="D11" s="24"/>
      <c r="E11" s="22"/>
      <c r="F11" s="22"/>
      <c r="G11" s="22"/>
      <c r="H11" s="22"/>
      <c r="I11" s="22"/>
      <c r="J11" s="23"/>
    </row>
    <row r="12" spans="1:11" ht="15" x14ac:dyDescent="0.25">
      <c r="A12" s="2" t="str">
        <f>IF(B12&lt;&gt;"",CONCATENATE(B12," - ext - ",COUNTA($B$4:B12)),"")</f>
        <v/>
      </c>
      <c r="D12" s="24"/>
      <c r="E12" s="22"/>
      <c r="F12" s="22"/>
      <c r="G12" s="22"/>
      <c r="H12" s="22"/>
      <c r="I12" s="22"/>
      <c r="J12" s="23"/>
    </row>
    <row r="13" spans="1:11" ht="15" x14ac:dyDescent="0.25">
      <c r="A13" s="2" t="str">
        <f>IF(B13&lt;&gt;"",CONCATENATE(B13," - ext - ",COUNTA($B$4:B13)),"")</f>
        <v/>
      </c>
      <c r="D13" s="25"/>
      <c r="E13" s="25"/>
      <c r="F13" s="25"/>
      <c r="G13" s="25"/>
      <c r="H13" s="25"/>
      <c r="I13" s="25"/>
      <c r="J13" s="26"/>
    </row>
    <row r="14" spans="1:11" x14ac:dyDescent="0.25">
      <c r="A14" s="2" t="str">
        <f>IF(B14&lt;&gt;"",CONCATENATE(B14," - ext - ",COUNTA($B$4:B14)),"")</f>
        <v/>
      </c>
      <c r="J14" s="9"/>
    </row>
    <row r="15" spans="1:11" x14ac:dyDescent="0.25">
      <c r="A15" s="2" t="str">
        <f>IF(B15&lt;&gt;"",CONCATENATE(B15," - ext - ",COUNTA($B$4:B15)),"")</f>
        <v/>
      </c>
      <c r="J15" s="9"/>
    </row>
    <row r="16" spans="1:11" x14ac:dyDescent="0.25">
      <c r="A16" s="2" t="str">
        <f>IF(B16&lt;&gt;"",CONCATENATE(B16," - ext - ",COUNTA($B$4:B16)),"")</f>
        <v/>
      </c>
      <c r="J16" s="9"/>
    </row>
    <row r="17" spans="1:10" x14ac:dyDescent="0.25">
      <c r="A17" s="2" t="str">
        <f>IF(B17&lt;&gt;"",CONCATENATE(B17," - ext - ",COUNTA($B$4:B17)),"")</f>
        <v/>
      </c>
      <c r="J17" s="9"/>
    </row>
    <row r="18" spans="1:10" x14ac:dyDescent="0.25">
      <c r="A18" s="2" t="str">
        <f>IF(B18&lt;&gt;"",CONCATENATE(B18," - ext - ",COUNTA($B$4:B18)),"")</f>
        <v/>
      </c>
      <c r="J18" s="9"/>
    </row>
    <row r="19" spans="1:10" x14ac:dyDescent="0.25">
      <c r="A19" s="2" t="str">
        <f>IF(B19&lt;&gt;"",CONCATENATE(B19," - ext - ",COUNTA($B$4:B19)),"")</f>
        <v/>
      </c>
      <c r="J19" s="9"/>
    </row>
    <row r="20" spans="1:10" x14ac:dyDescent="0.25">
      <c r="A20" s="2" t="str">
        <f>IF(B20&lt;&gt;"",CONCATENATE(B20," - ext - ",COUNTA($B$4:B20)),"")</f>
        <v/>
      </c>
      <c r="J20" s="9"/>
    </row>
    <row r="21" spans="1:10" x14ac:dyDescent="0.25">
      <c r="A21" s="2" t="str">
        <f>IF(B21&lt;&gt;"",CONCATENATE(B21," - ext - ",COUNTA($B$4:B21)),"")</f>
        <v/>
      </c>
      <c r="J21" s="9"/>
    </row>
    <row r="22" spans="1:10" x14ac:dyDescent="0.25">
      <c r="A22" s="2" t="str">
        <f>IF(B22&lt;&gt;"",CONCATENATE(B22," - ext - ",COUNTA($B$4:B22)),"")</f>
        <v/>
      </c>
      <c r="J22" s="9"/>
    </row>
    <row r="23" spans="1:10" x14ac:dyDescent="0.25">
      <c r="A23" s="2" t="str">
        <f>IF(B23&lt;&gt;"",CONCATENATE(B23," - ext - ",COUNTA($B$4:B23)),"")</f>
        <v/>
      </c>
      <c r="J23" s="9"/>
    </row>
    <row r="24" spans="1:10" x14ac:dyDescent="0.25">
      <c r="A24" s="2" t="str">
        <f>IF(B24&lt;&gt;"",CONCATENATE(B24," - ext - ",COUNTA($B$4:B24)),"")</f>
        <v/>
      </c>
      <c r="J24" s="9"/>
    </row>
    <row r="25" spans="1:10" x14ac:dyDescent="0.25">
      <c r="A25" s="2" t="str">
        <f>IF(B25&lt;&gt;"",CONCATENATE(B25," - ext - ",COUNTA($B$4:B25)),"")</f>
        <v/>
      </c>
      <c r="J25" s="9"/>
    </row>
    <row r="26" spans="1:10" x14ac:dyDescent="0.25">
      <c r="A26" s="2" t="str">
        <f>IF(B26&lt;&gt;"",CONCATENATE(B26," - ext - ",COUNTA($B$4:B26)),"")</f>
        <v/>
      </c>
      <c r="J26" s="9"/>
    </row>
    <row r="27" spans="1:10" x14ac:dyDescent="0.25">
      <c r="A27" s="2" t="str">
        <f>IF(B27&lt;&gt;"",CONCATENATE(B27," - ext - ",COUNTA($B$4:B27)),"")</f>
        <v/>
      </c>
      <c r="J27" s="9"/>
    </row>
    <row r="28" spans="1:10" x14ac:dyDescent="0.25">
      <c r="A28" s="2" t="str">
        <f>IF(B28&lt;&gt;"",CONCATENATE(B28," - ext - ",COUNTA($B$4:B28)),"")</f>
        <v/>
      </c>
    </row>
    <row r="29" spans="1:10" x14ac:dyDescent="0.25">
      <c r="A29" s="2" t="str">
        <f>IF(B29&lt;&gt;"",CONCATENATE(B29," - ext - ",COUNTA($B$4:B29)),"")</f>
        <v/>
      </c>
    </row>
    <row r="30" spans="1:10" x14ac:dyDescent="0.25">
      <c r="A30" s="2" t="str">
        <f>IF(B30&lt;&gt;"",CONCATENATE(B30," - ext - ",COUNTA($B$4:B30)),"")</f>
        <v/>
      </c>
    </row>
    <row r="31" spans="1:10" x14ac:dyDescent="0.25">
      <c r="A31" s="2" t="str">
        <f>IF(B31&lt;&gt;"",CONCATENATE(B31," - ext - ",COUNTA($B$4:B31)),"")</f>
        <v/>
      </c>
    </row>
    <row r="32" spans="1:10" x14ac:dyDescent="0.25">
      <c r="A32" s="2" t="str">
        <f>IF(B32&lt;&gt;"",CONCATENATE(B32," - ext - ",COUNTA($B$4:B32)),"")</f>
        <v/>
      </c>
    </row>
    <row r="33" spans="1:1" x14ac:dyDescent="0.25">
      <c r="A33" s="2" t="str">
        <f>IF(B33&lt;&gt;"",CONCATENATE(B33," - ext - ",COUNTA($B$4:B33)),"")</f>
        <v/>
      </c>
    </row>
    <row r="34" spans="1:1" x14ac:dyDescent="0.25">
      <c r="A34" s="2" t="str">
        <f>IF(B34&lt;&gt;"",CONCATENATE(B34," - ext - ",COUNTA($B$4:B34)),"")</f>
        <v/>
      </c>
    </row>
    <row r="35" spans="1:1" x14ac:dyDescent="0.25">
      <c r="A35" s="2" t="str">
        <f>IF(B35&lt;&gt;"",CONCATENATE(B35," - ext - ",COUNTA($B$4:B35)),"")</f>
        <v/>
      </c>
    </row>
    <row r="36" spans="1:1" x14ac:dyDescent="0.25">
      <c r="A36" s="2" t="str">
        <f>IF(B36&lt;&gt;"",CONCATENATE(B36," - ext - ",COUNTA($B$4:B36)),"")</f>
        <v/>
      </c>
    </row>
    <row r="37" spans="1:1" x14ac:dyDescent="0.25">
      <c r="A37" s="2" t="str">
        <f>IF(B37&lt;&gt;"",CONCATENATE(B37," - ext - ",COUNTA($B$4:B37)),"")</f>
        <v/>
      </c>
    </row>
    <row r="38" spans="1:1" x14ac:dyDescent="0.25">
      <c r="A38" s="2" t="str">
        <f>IF(B38&lt;&gt;"",CONCATENATE(B38," - ext - ",COUNTA($B$4:B38)),"")</f>
        <v/>
      </c>
    </row>
    <row r="39" spans="1:1" x14ac:dyDescent="0.25">
      <c r="A39" s="2" t="str">
        <f>IF(B39&lt;&gt;"",CONCATENATE(B39," - ext - ",COUNTA($B$4:B39)),"")</f>
        <v/>
      </c>
    </row>
    <row r="40" spans="1:1" x14ac:dyDescent="0.25">
      <c r="A40" s="2" t="str">
        <f>IF(B40&lt;&gt;"",CONCATENATE(B40," - ext - ",COUNTA($B$4:B40)),"")</f>
        <v/>
      </c>
    </row>
    <row r="41" spans="1:1" x14ac:dyDescent="0.25">
      <c r="A41" s="2" t="str">
        <f>IF(B41&lt;&gt;"",CONCATENATE(B41," - ext - ",COUNTA($B$4:B41)),"")</f>
        <v/>
      </c>
    </row>
    <row r="42" spans="1:1" x14ac:dyDescent="0.25">
      <c r="A42" s="2" t="str">
        <f>IF(B42&lt;&gt;"",CONCATENATE(B42," - ext - ",COUNTA($B$4:B42)),"")</f>
        <v/>
      </c>
    </row>
    <row r="43" spans="1:1" x14ac:dyDescent="0.25">
      <c r="A43" s="2" t="str">
        <f>IF(B43&lt;&gt;"",CONCATENATE(B43," - ext - ",COUNTA($B$4:B43)),"")</f>
        <v/>
      </c>
    </row>
    <row r="44" spans="1:1" x14ac:dyDescent="0.25">
      <c r="A44" s="2" t="str">
        <f>IF(B44&lt;&gt;"",CONCATENATE(B44," - ext - ",COUNTA($B$4:B44)),"")</f>
        <v/>
      </c>
    </row>
    <row r="45" spans="1:1" x14ac:dyDescent="0.25">
      <c r="A45" s="2" t="str">
        <f>IF(B45&lt;&gt;"",CONCATENATE(B45," - ext - ",COUNTA($B$4:B45)),"")</f>
        <v/>
      </c>
    </row>
    <row r="46" spans="1:1" x14ac:dyDescent="0.25">
      <c r="A46" s="2" t="str">
        <f>IF(B46&lt;&gt;"",CONCATENATE(B46," - ext - ",COUNTA($B$4:B46)),"")</f>
        <v/>
      </c>
    </row>
    <row r="47" spans="1:1" x14ac:dyDescent="0.25">
      <c r="A47" s="2" t="str">
        <f>IF(B47&lt;&gt;"",CONCATENATE(B47," - ext - ",COUNTA($B$4:B47)),"")</f>
        <v/>
      </c>
    </row>
    <row r="48" spans="1:1" x14ac:dyDescent="0.25">
      <c r="A48" s="2" t="str">
        <f>IF(B48&lt;&gt;"",CONCATENATE(B48," - ext - ",COUNTA($B$4:B48)),"")</f>
        <v/>
      </c>
    </row>
    <row r="49" spans="1:1" x14ac:dyDescent="0.25">
      <c r="A49" s="2" t="str">
        <f>IF(B49&lt;&gt;"",CONCATENATE(B49," - ext - ",COUNTA($B$4:B49)),"")</f>
        <v/>
      </c>
    </row>
    <row r="50" spans="1:1" x14ac:dyDescent="0.25">
      <c r="A50" s="2" t="str">
        <f>IF(B50&lt;&gt;"",CONCATENATE(B50," - ext - ",COUNTA($B$4:B50)),"")</f>
        <v/>
      </c>
    </row>
    <row r="51" spans="1:1" x14ac:dyDescent="0.25">
      <c r="A51" s="2" t="str">
        <f>IF(B51&lt;&gt;"",CONCATENATE(B51," - ext - ",COUNTA($B$4:B51)),"")</f>
        <v/>
      </c>
    </row>
    <row r="52" spans="1:1" x14ac:dyDescent="0.25">
      <c r="A52" s="2" t="str">
        <f>IF(B52&lt;&gt;"",CONCATENATE(B52," - ext - ",COUNTA($B$4:B52)),"")</f>
        <v/>
      </c>
    </row>
    <row r="53" spans="1:1" x14ac:dyDescent="0.25">
      <c r="A53" s="2" t="str">
        <f>IF(B53&lt;&gt;"",CONCATENATE(B53," - ext - ",COUNTA($B$4:B53)),"")</f>
        <v/>
      </c>
    </row>
    <row r="54" spans="1:1" x14ac:dyDescent="0.25">
      <c r="A54" s="2" t="str">
        <f>IF(B54&lt;&gt;"",CONCATENATE(B54," - ext - ",COUNTA($B$4:B54)),"")</f>
        <v/>
      </c>
    </row>
    <row r="55" spans="1:1" x14ac:dyDescent="0.25">
      <c r="A55" s="2" t="str">
        <f>IF(B55&lt;&gt;"",CONCATENATE(B55," - ext - ",COUNTA($B$4:B55)),"")</f>
        <v/>
      </c>
    </row>
    <row r="56" spans="1:1" x14ac:dyDescent="0.25">
      <c r="A56" s="2" t="str">
        <f>IF(B56&lt;&gt;"",CONCATENATE(B56," - ext - ",COUNTA($B$4:B56)),"")</f>
        <v/>
      </c>
    </row>
    <row r="57" spans="1:1" x14ac:dyDescent="0.25">
      <c r="A57" s="2" t="str">
        <f>IF(B57&lt;&gt;"",CONCATENATE(B57," - ext - ",COUNTA($B$4:B57)),"")</f>
        <v/>
      </c>
    </row>
    <row r="58" spans="1:1" x14ac:dyDescent="0.25">
      <c r="A58" s="2" t="str">
        <f>IF(B58&lt;&gt;"",CONCATENATE(B58," - ext - ",COUNTA($B$4:B58)),"")</f>
        <v/>
      </c>
    </row>
    <row r="59" spans="1:1" x14ac:dyDescent="0.25">
      <c r="A59" s="2" t="str">
        <f>IF(B59&lt;&gt;"",CONCATENATE(B59," - ext - ",COUNTA($B$4:B59)),"")</f>
        <v/>
      </c>
    </row>
    <row r="60" spans="1:1" x14ac:dyDescent="0.25">
      <c r="A60" s="2" t="str">
        <f>IF(B60&lt;&gt;"",CONCATENATE(B60," - ext - ",COUNTA($B$4:B60)),"")</f>
        <v/>
      </c>
    </row>
    <row r="61" spans="1:1" x14ac:dyDescent="0.25">
      <c r="A61" s="2" t="str">
        <f>IF(B61&lt;&gt;"",CONCATENATE(B61," - ext - ",COUNTA($B$4:B61)),"")</f>
        <v/>
      </c>
    </row>
    <row r="62" spans="1:1" x14ac:dyDescent="0.25">
      <c r="A62" s="2" t="str">
        <f>IF(B62&lt;&gt;"",CONCATENATE(B62," - ext - ",COUNTA($B$4:B62)),"")</f>
        <v/>
      </c>
    </row>
    <row r="63" spans="1:1" x14ac:dyDescent="0.25">
      <c r="A63" s="2" t="str">
        <f>IF(B63&lt;&gt;"",CONCATENATE(B63," - ext - ",COUNTA($B$4:B63)),"")</f>
        <v/>
      </c>
    </row>
    <row r="64" spans="1:1" x14ac:dyDescent="0.25">
      <c r="A64" s="2" t="str">
        <f>IF(B64&lt;&gt;"",CONCATENATE(B64," - ext - ",COUNTA($B$4:B64)),"")</f>
        <v/>
      </c>
    </row>
    <row r="65" spans="1:1" x14ac:dyDescent="0.25">
      <c r="A65" s="2" t="str">
        <f>IF(B65&lt;&gt;"",CONCATENATE(B65," - ext - ",COUNTA($B$4:B65)),"")</f>
        <v/>
      </c>
    </row>
    <row r="66" spans="1:1" x14ac:dyDescent="0.25">
      <c r="A66" s="2" t="str">
        <f>IF(B66&lt;&gt;"",CONCATENATE(B66," - ext - ",COUNTA($B$4:B66)),"")</f>
        <v/>
      </c>
    </row>
    <row r="67" spans="1:1" x14ac:dyDescent="0.25">
      <c r="A67" s="2" t="str">
        <f>IF(B67&lt;&gt;"",CONCATENATE(B67," - ext - ",COUNTA($B$4:B67)),"")</f>
        <v/>
      </c>
    </row>
    <row r="68" spans="1:1" x14ac:dyDescent="0.25">
      <c r="A68" s="2" t="str">
        <f>IF(B68&lt;&gt;"",CONCATENATE(B68," - ext - ",COUNTA($B$4:B68)),"")</f>
        <v/>
      </c>
    </row>
    <row r="69" spans="1:1" x14ac:dyDescent="0.25">
      <c r="A69" s="2" t="str">
        <f>IF(B69&lt;&gt;"",CONCATENATE(B69," - ext - ",COUNTA($B$4:B69)),"")</f>
        <v/>
      </c>
    </row>
    <row r="70" spans="1:1" x14ac:dyDescent="0.25">
      <c r="A70" s="2" t="str">
        <f>IF(B70&lt;&gt;"",CONCATENATE(B70," - ext - ",COUNTA($B$4:B70)),"")</f>
        <v/>
      </c>
    </row>
    <row r="71" spans="1:1" x14ac:dyDescent="0.25">
      <c r="A71" s="2" t="str">
        <f>IF(B71&lt;&gt;"",CONCATENATE(B71," - ext - ",COUNTA($B$4:B71)),"")</f>
        <v/>
      </c>
    </row>
    <row r="72" spans="1:1" x14ac:dyDescent="0.25">
      <c r="A72" s="2" t="str">
        <f>IF(B72&lt;&gt;"",CONCATENATE(B72," - ext - ",COUNTA($B$4:B72)),"")</f>
        <v/>
      </c>
    </row>
    <row r="73" spans="1:1" x14ac:dyDescent="0.25">
      <c r="A73" s="2" t="str">
        <f>IF(B73&lt;&gt;"",CONCATENATE(B73," - ext - ",COUNTA($B$4:B73)),"")</f>
        <v/>
      </c>
    </row>
    <row r="74" spans="1:1" x14ac:dyDescent="0.25">
      <c r="A74" s="2" t="str">
        <f>IF(B74&lt;&gt;"",CONCATENATE(B74," - ext - ",COUNTA($B$4:B74)),"")</f>
        <v/>
      </c>
    </row>
    <row r="75" spans="1:1" x14ac:dyDescent="0.25">
      <c r="A75" s="2" t="str">
        <f>IF(B75&lt;&gt;"",CONCATENATE(B75," - ext - ",COUNTA($B$4:B75)),"")</f>
        <v/>
      </c>
    </row>
    <row r="76" spans="1:1" x14ac:dyDescent="0.25">
      <c r="A76" s="2" t="str">
        <f>IF(B76&lt;&gt;"",CONCATENATE(B76," - ext - ",COUNTA($B$4:B76)),"")</f>
        <v/>
      </c>
    </row>
    <row r="77" spans="1:1" x14ac:dyDescent="0.25">
      <c r="A77" s="2" t="str">
        <f>IF(B77&lt;&gt;"",CONCATENATE(B77," - ext - ",COUNTA($B$4:B77)),"")</f>
        <v/>
      </c>
    </row>
    <row r="78" spans="1:1" x14ac:dyDescent="0.25">
      <c r="A78" s="2" t="str">
        <f>IF(B78&lt;&gt;"",CONCATENATE(B78," - ext - ",COUNTA($B$4:B78)),"")</f>
        <v/>
      </c>
    </row>
    <row r="79" spans="1:1" x14ac:dyDescent="0.25">
      <c r="A79" s="2" t="str">
        <f>IF(B79&lt;&gt;"",CONCATENATE(B79," - ext - ",COUNTA($B$4:B79)),"")</f>
        <v/>
      </c>
    </row>
    <row r="80" spans="1:1" x14ac:dyDescent="0.25">
      <c r="A80" s="2" t="str">
        <f>IF(B80&lt;&gt;"",CONCATENATE(B80," - ext - ",COUNTA($B$4:B80)),"")</f>
        <v/>
      </c>
    </row>
    <row r="81" spans="1:1" x14ac:dyDescent="0.25">
      <c r="A81" s="2" t="str">
        <f>IF(B81&lt;&gt;"",CONCATENATE(B81," - ext - ",COUNTA($B$4:B81)),"")</f>
        <v/>
      </c>
    </row>
    <row r="82" spans="1:1" x14ac:dyDescent="0.25">
      <c r="A82" s="2" t="str">
        <f>IF(B82&lt;&gt;"",CONCATENATE(B82," - ext - ",COUNTA($B$4:B82)),"")</f>
        <v/>
      </c>
    </row>
    <row r="83" spans="1:1" x14ac:dyDescent="0.25">
      <c r="A83" s="2" t="str">
        <f>IF(B83&lt;&gt;"",CONCATENATE(B83," - ext - ",COUNTA($B$4:B83)),"")</f>
        <v/>
      </c>
    </row>
    <row r="84" spans="1:1" x14ac:dyDescent="0.25">
      <c r="A84" s="2" t="str">
        <f>IF(B84&lt;&gt;"",CONCATENATE(B84," - ext - ",COUNTA($B$4:B84)),"")</f>
        <v/>
      </c>
    </row>
    <row r="85" spans="1:1" x14ac:dyDescent="0.25">
      <c r="A85" s="2" t="str">
        <f>IF(B85&lt;&gt;"",CONCATENATE(B85," - ext - ",COUNTA($B$4:B85)),"")</f>
        <v/>
      </c>
    </row>
    <row r="86" spans="1:1" x14ac:dyDescent="0.25">
      <c r="A86" s="2" t="str">
        <f>IF(B86&lt;&gt;"",CONCATENATE(B86," - ext - ",COUNTA($B$4:B86)),"")</f>
        <v/>
      </c>
    </row>
    <row r="87" spans="1:1" x14ac:dyDescent="0.25">
      <c r="A87" s="2" t="str">
        <f>IF(B87&lt;&gt;"",CONCATENATE(B87," - ext - ",COUNTA($B$4:B87)),"")</f>
        <v/>
      </c>
    </row>
    <row r="88" spans="1:1" x14ac:dyDescent="0.25">
      <c r="A88" s="2" t="str">
        <f>IF(B88&lt;&gt;"",CONCATENATE(B88," - ext - ",COUNTA($B$4:B88)),"")</f>
        <v/>
      </c>
    </row>
    <row r="89" spans="1:1" x14ac:dyDescent="0.25">
      <c r="A89" s="2" t="str">
        <f>IF(B89&lt;&gt;"",CONCATENATE(B89," - ext - ",COUNTA($B$4:B89)),"")</f>
        <v/>
      </c>
    </row>
    <row r="90" spans="1:1" x14ac:dyDescent="0.25">
      <c r="A90" s="2" t="str">
        <f>IF(B90&lt;&gt;"",CONCATENATE(B90," - ext - ",COUNTA($B$4:B90)),"")</f>
        <v/>
      </c>
    </row>
    <row r="91" spans="1:1" x14ac:dyDescent="0.25">
      <c r="A91" s="2" t="str">
        <f>IF(B91&lt;&gt;"",CONCATENATE(B91," - ext - ",COUNTA($B$4:B91)),"")</f>
        <v/>
      </c>
    </row>
    <row r="92" spans="1:1" x14ac:dyDescent="0.25">
      <c r="A92" s="2" t="str">
        <f>IF(B92&lt;&gt;"",CONCATENATE(B92," - ext - ",COUNTA($B$4:B92)),"")</f>
        <v/>
      </c>
    </row>
    <row r="93" spans="1:1" x14ac:dyDescent="0.25">
      <c r="A93" s="2" t="str">
        <f>IF(B93&lt;&gt;"",CONCATENATE(B93," - ext - ",COUNTA($B$4:B93)),"")</f>
        <v/>
      </c>
    </row>
    <row r="94" spans="1:1" x14ac:dyDescent="0.25">
      <c r="A94" s="2" t="str">
        <f>IF(B94&lt;&gt;"",CONCATENATE(B94," - ext - ",COUNTA($B$4:B94)),"")</f>
        <v/>
      </c>
    </row>
    <row r="95" spans="1:1" x14ac:dyDescent="0.25">
      <c r="A95" s="2" t="str">
        <f>IF(B95&lt;&gt;"",CONCATENATE(B95," - ext - ",COUNTA($B$4:B95)),"")</f>
        <v/>
      </c>
    </row>
    <row r="96" spans="1:1" x14ac:dyDescent="0.25">
      <c r="A96" s="2" t="str">
        <f>IF(B96&lt;&gt;"",CONCATENATE(B96," - ext - ",COUNTA($B$4:B96)),"")</f>
        <v/>
      </c>
    </row>
    <row r="97" spans="1:1" x14ac:dyDescent="0.25">
      <c r="A97" s="2" t="str">
        <f>IF(B97&lt;&gt;"",CONCATENATE(B97," - ext - ",COUNTA($B$4:B97)),"")</f>
        <v/>
      </c>
    </row>
    <row r="98" spans="1:1" x14ac:dyDescent="0.25">
      <c r="A98" s="2" t="str">
        <f>IF(B98&lt;&gt;"",CONCATENATE(B98," - ext - ",COUNTA($B$4:B98)),"")</f>
        <v/>
      </c>
    </row>
    <row r="99" spans="1:1" x14ac:dyDescent="0.25">
      <c r="A99" s="2" t="str">
        <f>IF(B99&lt;&gt;"",CONCATENATE(B99," - ext - ",COUNTA($B$4:B99)),"")</f>
        <v/>
      </c>
    </row>
  </sheetData>
  <mergeCells count="10">
    <mergeCell ref="A2:A3"/>
    <mergeCell ref="B2:B3"/>
    <mergeCell ref="K2:K3"/>
    <mergeCell ref="C2:C3"/>
    <mergeCell ref="E2:E3"/>
    <mergeCell ref="F2:F3"/>
    <mergeCell ref="G2:G3"/>
    <mergeCell ref="H2:H3"/>
    <mergeCell ref="I2:I3"/>
    <mergeCell ref="D2:D3"/>
  </mergeCells>
  <dataValidations count="1">
    <dataValidation type="list" allowBlank="1" showInputMessage="1" showErrorMessage="1" sqref="B4:C99" xr:uid="{5111E37A-9B3A-410A-B2AC-5CC02E3C8FA9}">
      <formula1>#REF!</formula1>
    </dataValidation>
  </dataValidations>
  <pageMargins left="0.7" right="0.7" top="0.75" bottom="0.75" header="0.3" footer="0.3"/>
  <pageSetup paperSize="9"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391B8-BE15-4170-AB53-C3A57CDAB46D}">
  <dimension ref="B2:B11"/>
  <sheetViews>
    <sheetView topLeftCell="A3" workbookViewId="0">
      <selection activeCell="B4" sqref="B4"/>
    </sheetView>
  </sheetViews>
  <sheetFormatPr defaultRowHeight="15" x14ac:dyDescent="0.25"/>
  <cols>
    <col min="2" max="2" width="102.42578125" customWidth="1"/>
  </cols>
  <sheetData>
    <row r="2" spans="2:2" ht="21" customHeight="1" x14ac:dyDescent="0.25">
      <c r="B2" s="66"/>
    </row>
    <row r="3" spans="2:2" x14ac:dyDescent="0.25">
      <c r="B3" s="65" t="s">
        <v>42</v>
      </c>
    </row>
    <row r="4" spans="2:2" ht="270" customHeight="1" x14ac:dyDescent="0.25">
      <c r="B4" s="66" t="s">
        <v>43</v>
      </c>
    </row>
    <row r="5" spans="2:2" x14ac:dyDescent="0.25">
      <c r="B5" s="65" t="s">
        <v>42</v>
      </c>
    </row>
    <row r="6" spans="2:2" x14ac:dyDescent="0.25">
      <c r="B6" s="66"/>
    </row>
    <row r="7" spans="2:2" x14ac:dyDescent="0.25">
      <c r="B7" s="66"/>
    </row>
    <row r="8" spans="2:2" x14ac:dyDescent="0.25">
      <c r="B8" s="65" t="s">
        <v>42</v>
      </c>
    </row>
    <row r="9" spans="2:2" ht="19.5" customHeight="1" x14ac:dyDescent="0.25">
      <c r="B9" s="65"/>
    </row>
    <row r="10" spans="2:2" x14ac:dyDescent="0.25">
      <c r="B10" s="65" t="s">
        <v>42</v>
      </c>
    </row>
    <row r="11" spans="2:2" x14ac:dyDescent="0.25">
      <c r="B11" s="6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E0405586ACDEF3499339FFA5B537C65A" ma:contentTypeVersion="6" ma:contentTypeDescription="Loo uus dokument" ma:contentTypeScope="" ma:versionID="c92f1c43a407a340a2db4fef6b6872fd">
  <xsd:schema xmlns:xsd="http://www.w3.org/2001/XMLSchema" xmlns:xs="http://www.w3.org/2001/XMLSchema" xmlns:p="http://schemas.microsoft.com/office/2006/metadata/properties" xmlns:ns2="46c3bfcf-1a7c-4e8d-850b-424df944a41c" targetNamespace="http://schemas.microsoft.com/office/2006/metadata/properties" ma:root="true" ma:fieldsID="ec4b5da0439e3ab9e72265aee0adab2b" ns2:_="">
    <xsd:import namespace="46c3bfcf-1a7c-4e8d-850b-424df944a41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c3bfcf-1a7c-4e8d-850b-424df944a4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009BA8-AAF7-43EA-A8B6-EAFACADDA0C5}">
  <ds:schemaRefs>
    <ds:schemaRef ds:uri="http://schemas.microsoft.com/sharepoint/v3/contenttype/forms"/>
  </ds:schemaRefs>
</ds:datastoreItem>
</file>

<file path=customXml/itemProps2.xml><?xml version="1.0" encoding="utf-8"?>
<ds:datastoreItem xmlns:ds="http://schemas.openxmlformats.org/officeDocument/2006/customXml" ds:itemID="{764AC673-3DD6-4A86-B6F9-8AA1B7F87B7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8E94330-2E1A-479A-9ABE-60D4661626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c3bfcf-1a7c-4e8d-850b-424df944a4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3</vt:i4>
      </vt:variant>
    </vt:vector>
  </HeadingPairs>
  <TitlesOfParts>
    <vt:vector size="3" baseType="lpstr">
      <vt:lpstr>VA-sisesed, internal</vt:lpstr>
      <vt:lpstr>VA-vahelised, external</vt:lpstr>
      <vt:lpstr>Tekstiparagrahvi muudatus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Svetlana Dudkina</dc:creator>
  <cp:keywords/>
  <dc:description/>
  <cp:lastModifiedBy>Diana Kalvik - SOM</cp:lastModifiedBy>
  <cp:revision/>
  <dcterms:created xsi:type="dcterms:W3CDTF">2022-07-11T13:34:58Z</dcterms:created>
  <dcterms:modified xsi:type="dcterms:W3CDTF">2025-03-24T07:51:45Z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0x010100E0405586ACDEF3499339FFA5B537C65A</vt:lpwstr>
  </property>
  <property fmtid="{D5CDD505-2E9C-101B-9397-08002B2CF9AE}" pid="3" name="_dlc_DocIdItemGuid">
    <vt:lpwstr>6e46ab4a-9480-4997-9137-0f3becbfa2fc</vt:lpwstr>
  </property>
  <property fmtid="{D5CDD505-2E9C-101B-9397-08002B2CF9AE}" pid="4" name="MediaServiceImageTags">
    <vt:lpwstr/>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y fmtid="{D5CDD505-2E9C-101B-9397-08002B2CF9AE}" pid="11" name="MSIP_Label_defa4170-0d19-0005-0004-bc88714345d2_Enabled">
    <vt:lpwstr>true</vt:lpwstr>
  </property>
  <property fmtid="{D5CDD505-2E9C-101B-9397-08002B2CF9AE}" pid="12" name="MSIP_Label_defa4170-0d19-0005-0004-bc88714345d2_SetDate">
    <vt:lpwstr>2024-09-09T14:00:01Z</vt:lpwstr>
  </property>
  <property fmtid="{D5CDD505-2E9C-101B-9397-08002B2CF9AE}" pid="13" name="MSIP_Label_defa4170-0d19-0005-0004-bc88714345d2_Method">
    <vt:lpwstr>Standard</vt:lpwstr>
  </property>
  <property fmtid="{D5CDD505-2E9C-101B-9397-08002B2CF9AE}" pid="14" name="MSIP_Label_defa4170-0d19-0005-0004-bc88714345d2_Name">
    <vt:lpwstr>defa4170-0d19-0005-0004-bc88714345d2</vt:lpwstr>
  </property>
  <property fmtid="{D5CDD505-2E9C-101B-9397-08002B2CF9AE}" pid="15" name="MSIP_Label_defa4170-0d19-0005-0004-bc88714345d2_SiteId">
    <vt:lpwstr>8fe098d2-428d-4bd4-9803-7195fe96f0e2</vt:lpwstr>
  </property>
  <property fmtid="{D5CDD505-2E9C-101B-9397-08002B2CF9AE}" pid="16" name="MSIP_Label_defa4170-0d19-0005-0004-bc88714345d2_ActionId">
    <vt:lpwstr>6c7ca9ff-38fe-49e9-9723-410f1a50c48a</vt:lpwstr>
  </property>
  <property fmtid="{D5CDD505-2E9C-101B-9397-08002B2CF9AE}" pid="17" name="MSIP_Label_defa4170-0d19-0005-0004-bc88714345d2_ContentBits">
    <vt:lpwstr>0</vt:lpwstr>
  </property>
</Properties>
</file>